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. Jarrin Silva\SGP\DMGI\Datos Abiertos\DASHBOARDS &amp; REPORTS\Movilidad\Sistema Integrado de TP\"/>
    </mc:Choice>
  </mc:AlternateContent>
  <bookViews>
    <workbookView xWindow="0" yWindow="0" windowWidth="19200" windowHeight="12180" tabRatio="731"/>
  </bookViews>
  <sheets>
    <sheet name="Ficha Técnica" sheetId="3" r:id="rId1"/>
    <sheet name="1. Flota Operativa" sheetId="1" r:id="rId2"/>
    <sheet name="2. IPK" sheetId="2" r:id="rId3"/>
    <sheet name="3. Km Efectivos" sheetId="4" r:id="rId4"/>
    <sheet name="4. Pasajeros Pago" sheetId="5" r:id="rId5"/>
    <sheet name="5. Pasajeros Tarifa Preferencia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4" l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3" i="4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3" i="2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8" i="1"/>
  <c r="G39" i="1"/>
  <c r="G40" i="1"/>
  <c r="G41" i="1"/>
  <c r="G42" i="1"/>
</calcChain>
</file>

<file path=xl/sharedStrings.xml><?xml version="1.0" encoding="utf-8"?>
<sst xmlns="http://schemas.openxmlformats.org/spreadsheetml/2006/main" count="384" uniqueCount="33">
  <si>
    <t xml:space="preserve">Fuente: </t>
  </si>
  <si>
    <t>Tabla No.</t>
  </si>
  <si>
    <t>FICHA TÉCNICA</t>
  </si>
  <si>
    <t>Empresa Pública Metropolitana de Transporte de Pasajeros de Quito, 2016</t>
  </si>
  <si>
    <t>Fecha</t>
  </si>
  <si>
    <t>Corredor</t>
  </si>
  <si>
    <t>Corredor Central Trolebus</t>
  </si>
  <si>
    <t>Cumplimiento</t>
  </si>
  <si>
    <t>Flota Operativa</t>
  </si>
  <si>
    <t>Flota Tipo</t>
  </si>
  <si>
    <t>Trolebus</t>
  </si>
  <si>
    <t>Bus Articulado Mercedez Benz 0-500</t>
  </si>
  <si>
    <t>Flota Programada</t>
  </si>
  <si>
    <t>Bus Tipo (empresa)</t>
  </si>
  <si>
    <t>Bus Articulado Volvo B10</t>
  </si>
  <si>
    <t>Bus Articulado Volvo B12</t>
  </si>
  <si>
    <t>Corredor Nor Oriental Ecovía</t>
  </si>
  <si>
    <t>Corredor Sur Oriental Ecovía</t>
  </si>
  <si>
    <t>Pasajeros</t>
  </si>
  <si>
    <t>Kilometraje</t>
  </si>
  <si>
    <t>IPK</t>
  </si>
  <si>
    <t>Troncal / Alimentador</t>
  </si>
  <si>
    <t>Troncal</t>
  </si>
  <si>
    <t>Alimentadores</t>
  </si>
  <si>
    <t>Km Programados</t>
  </si>
  <si>
    <t>Km Efectivos</t>
  </si>
  <si>
    <t>Número Pasajeros</t>
  </si>
  <si>
    <r>
      <t xml:space="preserve">Km Efectivos
Definición: 
</t>
    </r>
    <r>
      <rPr>
        <sz val="11"/>
        <color theme="1"/>
        <rFont val="Calibri"/>
        <family val="2"/>
        <scheme val="minor"/>
      </rPr>
      <t xml:space="preserve">Permite obtener el porcentaje de cumplimiento de los kilómetros recorridos por la flota, en relación a los kilómetros programados en el Sistema Integrado de Transporte Público Municipal (Troncal + Alimentadores).
</t>
    </r>
    <r>
      <rPr>
        <b/>
        <sz val="11"/>
        <color theme="1"/>
        <rFont val="Calibri"/>
        <family val="2"/>
        <scheme val="minor"/>
      </rPr>
      <t xml:space="preserve">
Fórmula: 
</t>
    </r>
    <r>
      <rPr>
        <sz val="11"/>
        <color theme="1"/>
        <rFont val="Calibri"/>
        <family val="2"/>
        <scheme val="minor"/>
      </rPr>
      <t xml:space="preserve">Porcentaje de Cumplimiento = Kilometros efectivos / Kilómetros programados
</t>
    </r>
    <r>
      <rPr>
        <b/>
        <sz val="11"/>
        <color theme="1"/>
        <rFont val="Calibri"/>
        <family val="2"/>
        <scheme val="minor"/>
      </rPr>
      <t xml:space="preserve">
Unidad:  </t>
    </r>
  </si>
  <si>
    <r>
      <t xml:space="preserve">Pasajeros Pago
Definición: 
</t>
    </r>
    <r>
      <rPr>
        <sz val="11"/>
        <color theme="1"/>
        <rFont val="Calibri"/>
        <family val="2"/>
        <scheme val="minor"/>
      </rPr>
      <t xml:space="preserve">Mide el número total de pasajeros-pago (viaje transportados) en las troncales &amp; alimentadores de los corredores que administra la EPMTPQ.
</t>
    </r>
    <r>
      <rPr>
        <b/>
        <sz val="11"/>
        <color theme="1"/>
        <rFont val="Calibri"/>
        <family val="2"/>
        <scheme val="minor"/>
      </rPr>
      <t xml:space="preserve">
Unidad:  
</t>
    </r>
    <r>
      <rPr>
        <sz val="11"/>
        <color theme="1"/>
        <rFont val="Calibri"/>
        <family val="2"/>
        <scheme val="minor"/>
      </rPr>
      <t>Pasajeros pago: Número Pasajeros que pagaron tarifa para realizar su viaje.</t>
    </r>
  </si>
  <si>
    <r>
      <t xml:space="preserve">Pasajeros Tarifa Preferencial
Definición:
</t>
    </r>
    <r>
      <rPr>
        <sz val="11"/>
        <color theme="1"/>
        <rFont val="Calibri"/>
        <family val="2"/>
        <scheme val="minor"/>
      </rPr>
      <t xml:space="preserve">Mide el número total de pasajeros pago- viaje en tarifa preferencial para personas con discapacidad, en los corredores que administra la EPMTPQ.
</t>
    </r>
    <r>
      <rPr>
        <b/>
        <sz val="11"/>
        <color theme="1"/>
        <rFont val="Calibri"/>
        <family val="2"/>
        <scheme val="minor"/>
      </rPr>
      <t xml:space="preserve"> 
Unidad:  
</t>
    </r>
    <r>
      <rPr>
        <sz val="11"/>
        <color theme="1"/>
        <rFont val="Calibri"/>
        <family val="2"/>
        <scheme val="minor"/>
      </rPr>
      <t>Pasajeros pago: Número Pasajeros que pagaron tarifa preferencial (para personas con discapacidad) para realizar su viaje.</t>
    </r>
  </si>
  <si>
    <r>
      <t xml:space="preserve">IPK
Definición: 
</t>
    </r>
    <r>
      <rPr>
        <sz val="11"/>
        <color theme="1"/>
        <rFont val="Calibri"/>
        <family val="2"/>
        <scheme val="minor"/>
      </rPr>
      <t>Mide la relación entre el número total de pasajeros-pago que utilizan el Sistema Integrado de Transporte Público y el total de kilómetros recorridos por la flota en la troncal o de buses alimentadores del corredor.</t>
    </r>
    <r>
      <rPr>
        <b/>
        <sz val="11"/>
        <color theme="1"/>
        <rFont val="Calibri"/>
        <family val="2"/>
        <scheme val="minor"/>
      </rPr>
      <t xml:space="preserve">
Fórmula: 
</t>
    </r>
    <r>
      <rPr>
        <sz val="11"/>
        <color theme="1"/>
        <rFont val="Calibri"/>
        <family val="2"/>
        <scheme val="minor"/>
      </rPr>
      <t>IPK = Pasajeros-Pago / Kilometraje recorrido</t>
    </r>
    <r>
      <rPr>
        <b/>
        <sz val="11"/>
        <color theme="1"/>
        <rFont val="Calibri"/>
        <family val="2"/>
        <scheme val="minor"/>
      </rPr>
      <t xml:space="preserve">
Unidad:  
</t>
    </r>
    <r>
      <rPr>
        <sz val="11"/>
        <color theme="1"/>
        <rFont val="Calibri"/>
        <family val="2"/>
        <scheme val="minor"/>
      </rPr>
      <t>Pasajeros-Pago: Número de pasajeros según tarifa recolectada.
Kilometraje recorrido: Kilómetros</t>
    </r>
  </si>
  <si>
    <r>
      <t xml:space="preserve">Flota Operativa
Definición: 
</t>
    </r>
    <r>
      <rPr>
        <sz val="11"/>
        <color theme="1"/>
        <rFont val="Calibri"/>
        <family val="2"/>
        <scheme val="minor"/>
      </rPr>
      <t xml:space="preserve">Permite conocer el porcentaje de cumplimiento de la flota operativa en relación a la flota inicialmente programada
</t>
    </r>
    <r>
      <rPr>
        <b/>
        <sz val="11"/>
        <color theme="1"/>
        <rFont val="Calibri"/>
        <family val="2"/>
        <scheme val="minor"/>
      </rPr>
      <t xml:space="preserve">
Fórmula: 
</t>
    </r>
    <r>
      <rPr>
        <sz val="11"/>
        <color theme="1"/>
        <rFont val="Calibri"/>
        <family val="2"/>
        <scheme val="minor"/>
      </rPr>
      <t>Porcentaje de Cumplimiento = Flota Total Programada/ Flota Operativa</t>
    </r>
    <r>
      <rPr>
        <b/>
        <sz val="11"/>
        <color theme="1"/>
        <rFont val="Calibri"/>
        <family val="2"/>
        <scheme val="minor"/>
      </rPr>
      <t xml:space="preserve">
Unidad:  
</t>
    </r>
    <r>
      <rPr>
        <sz val="11"/>
        <color theme="1"/>
        <rFont val="Calibri"/>
        <family val="2"/>
        <scheme val="minor"/>
      </rPr>
      <t>Flota Total Programada: Número de unidades de buses
Flota Total Operativa: Número de unidades de buses.</t>
    </r>
  </si>
  <si>
    <t>Corredor Sur Occidental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</si>
</sst>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7" fontId="0" fillId="0" borderId="0" xfId="0" applyNumberFormat="1"/>
    <xf numFmtId="9" fontId="0" fillId="0" borderId="0" xfId="1" applyFont="1"/>
    <xf numFmtId="0" fontId="2" fillId="2" borderId="3" xfId="0" applyFont="1" applyFill="1" applyBorder="1"/>
    <xf numFmtId="0" fontId="0" fillId="3" borderId="2" xfId="0" applyFont="1" applyFill="1" applyBorder="1"/>
    <xf numFmtId="9" fontId="0" fillId="0" borderId="0" xfId="1" applyFont="1" applyAlignment="1">
      <alignment horizontal="right"/>
    </xf>
    <xf numFmtId="2" fontId="0" fillId="0" borderId="0" xfId="0" applyNumberFormat="1"/>
    <xf numFmtId="3" fontId="0" fillId="0" borderId="0" xfId="0" applyNumberFormat="1"/>
    <xf numFmtId="0" fontId="0" fillId="3" borderId="0" xfId="0" applyFont="1" applyFill="1" applyBorder="1"/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2" fillId="2" borderId="0" xfId="0" applyFont="1" applyFill="1" applyBorder="1"/>
    <xf numFmtId="17" fontId="0" fillId="3" borderId="3" xfId="0" applyNumberFormat="1" applyFont="1" applyFill="1" applyBorder="1" applyAlignment="1">
      <alignment horizontal="right"/>
    </xf>
    <xf numFmtId="17" fontId="0" fillId="0" borderId="3" xfId="0" applyNumberFormat="1" applyFont="1" applyBorder="1" applyAlignment="1">
      <alignment horizontal="right"/>
    </xf>
  </cellXfs>
  <cellStyles count="2">
    <cellStyle name="Normal" xfId="0" builtinId="0"/>
    <cellStyle name="Porcentaje" xfId="1" builtinId="5"/>
  </cellStyles>
  <dxfs count="24"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left style="thin">
          <color theme="4" tint="0.3999755851924192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2" formatCode="0.00"/>
    </dxf>
    <dxf>
      <numFmt numFmtId="3" formatCode="#,##0"/>
    </dxf>
    <dxf>
      <numFmt numFmtId="3" formatCode="#,##0"/>
    </dxf>
    <dxf>
      <numFmt numFmtId="22" formatCode="mmm\-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22" formatCode="mmm\-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B2:G47" totalsRowShown="0">
  <autoFilter ref="B2:G47"/>
  <tableColumns count="6">
    <tableColumn id="1" name="Corredor"/>
    <tableColumn id="2" name="Fecha" dataDxfId="23"/>
    <tableColumn id="3" name="Flota Tipo"/>
    <tableColumn id="4" name="Flota Programada"/>
    <tableColumn id="5" name="Flota Operativa"/>
    <tableColumn id="6" name="Cumplimiento" dataCellStyle="Porcentaje">
      <calculatedColumnFormula>Tabla1[[#This Row],[Flota Operativa]]/Tabla1[[#This Row],[Flota Programada]]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B2:G42" totalsRowShown="0">
  <autoFilter ref="B2:G42"/>
  <tableColumns count="6">
    <tableColumn id="1" name="Corredor" dataDxfId="22"/>
    <tableColumn id="2" name="Troncal / Alimentador" dataDxfId="21"/>
    <tableColumn id="3" name="Fecha" dataDxfId="20"/>
    <tableColumn id="4" name="Pasajeros" dataDxfId="19"/>
    <tableColumn id="5" name="Kilometraje" dataDxfId="18"/>
    <tableColumn id="6" name="IPK" dataDxfId="17">
      <calculatedColumnFormula>E3/F3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B2:G42" totalsRowShown="0">
  <autoFilter ref="B2:G42"/>
  <tableColumns count="6">
    <tableColumn id="1" name="Corredor" dataDxfId="16"/>
    <tableColumn id="2" name="Troncal / Alimentador" dataDxfId="15"/>
    <tableColumn id="3" name="Fecha" dataDxfId="14"/>
    <tableColumn id="4" name="Km Programados" dataDxfId="13"/>
    <tableColumn id="5" name="Km Efectivos" dataDxfId="12"/>
    <tableColumn id="6" name="Cumplimiento" dataDxfId="11" dataCellStyle="Porcentaje">
      <calculatedColumnFormula>F3/E3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B2:E42" totalsRowShown="0" headerRowDxfId="10" tableBorderDxfId="9">
  <autoFilter ref="B2:E42"/>
  <tableColumns count="4">
    <tableColumn id="1" name="Corredor" dataDxfId="8"/>
    <tableColumn id="2" name="Troncal / Alimentador" dataDxfId="7"/>
    <tableColumn id="3" name="Fecha" dataDxfId="6"/>
    <tableColumn id="4" name="Número Pasajeros" dataDxfId="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a46" displayName="Tabla46" ref="B2:D22" totalsRowShown="0" headerRowDxfId="4" tableBorderDxfId="3">
  <autoFilter ref="B2:D22"/>
  <tableColumns count="3">
    <tableColumn id="1" name="Corredor" dataDxfId="2"/>
    <tableColumn id="3" name="Fecha" dataDxfId="1"/>
    <tableColumn id="4" name="Número Pasajero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B7" sqref="B7"/>
    </sheetView>
  </sheetViews>
  <sheetFormatPr baseColWidth="10" defaultRowHeight="15" x14ac:dyDescent="0.25"/>
  <cols>
    <col min="2" max="2" width="128.140625" customWidth="1"/>
  </cols>
  <sheetData>
    <row r="1" spans="1:2" x14ac:dyDescent="0.25">
      <c r="A1" t="s">
        <v>0</v>
      </c>
    </row>
    <row r="2" spans="1:2" x14ac:dyDescent="0.25">
      <c r="A2" t="s">
        <v>3</v>
      </c>
    </row>
    <row r="4" spans="1:2" x14ac:dyDescent="0.25">
      <c r="A4" s="2" t="s">
        <v>1</v>
      </c>
      <c r="B4" s="1" t="s">
        <v>2</v>
      </c>
    </row>
    <row r="5" spans="1:2" ht="165" x14ac:dyDescent="0.25">
      <c r="A5" s="2">
        <v>1</v>
      </c>
      <c r="B5" s="3" t="s">
        <v>31</v>
      </c>
    </row>
    <row r="6" spans="1:2" ht="180" x14ac:dyDescent="0.25">
      <c r="A6" s="2">
        <v>2</v>
      </c>
      <c r="B6" s="3" t="s">
        <v>30</v>
      </c>
    </row>
    <row r="7" spans="1:2" ht="150" x14ac:dyDescent="0.25">
      <c r="A7" s="2">
        <v>3</v>
      </c>
      <c r="B7" s="3" t="s">
        <v>27</v>
      </c>
    </row>
    <row r="8" spans="1:2" ht="105" x14ac:dyDescent="0.25">
      <c r="A8" s="2">
        <v>4</v>
      </c>
      <c r="B8" s="3" t="s">
        <v>28</v>
      </c>
    </row>
    <row r="9" spans="1:2" ht="120" x14ac:dyDescent="0.25">
      <c r="A9" s="2">
        <v>5</v>
      </c>
      <c r="B9" s="3" t="s">
        <v>29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7"/>
  <sheetViews>
    <sheetView workbookViewId="0">
      <selection activeCell="C30" sqref="C30"/>
    </sheetView>
  </sheetViews>
  <sheetFormatPr baseColWidth="10" defaultRowHeight="15" x14ac:dyDescent="0.25"/>
  <cols>
    <col min="1" max="1" width="6.140625" customWidth="1"/>
    <col min="2" max="2" width="31.5703125" customWidth="1"/>
    <col min="4" max="4" width="34.85546875" customWidth="1"/>
    <col min="5" max="5" width="18.5703125" customWidth="1"/>
    <col min="6" max="6" width="16.7109375" customWidth="1"/>
    <col min="7" max="7" width="19" customWidth="1"/>
  </cols>
  <sheetData>
    <row r="2" spans="2:7" x14ac:dyDescent="0.25">
      <c r="B2" t="s">
        <v>5</v>
      </c>
      <c r="C2" t="s">
        <v>4</v>
      </c>
      <c r="D2" t="s">
        <v>9</v>
      </c>
      <c r="E2" t="s">
        <v>12</v>
      </c>
      <c r="F2" t="s">
        <v>8</v>
      </c>
      <c r="G2" t="s">
        <v>7</v>
      </c>
    </row>
    <row r="3" spans="2:7" x14ac:dyDescent="0.25">
      <c r="B3" t="s">
        <v>6</v>
      </c>
      <c r="C3" s="4">
        <v>42370</v>
      </c>
      <c r="D3" t="s">
        <v>10</v>
      </c>
      <c r="E3">
        <v>80</v>
      </c>
      <c r="F3">
        <v>65</v>
      </c>
      <c r="G3" s="5">
        <f>Tabla1[[#This Row],[Flota Operativa]]/Tabla1[[#This Row],[Flota Programada]]</f>
        <v>0.8125</v>
      </c>
    </row>
    <row r="4" spans="2:7" x14ac:dyDescent="0.25">
      <c r="B4" t="s">
        <v>6</v>
      </c>
      <c r="C4" s="4">
        <v>42401</v>
      </c>
      <c r="D4" t="s">
        <v>10</v>
      </c>
      <c r="E4">
        <v>80</v>
      </c>
      <c r="F4">
        <v>65</v>
      </c>
      <c r="G4" s="5">
        <f>Tabla1[[#This Row],[Flota Operativa]]/Tabla1[[#This Row],[Flota Programada]]</f>
        <v>0.8125</v>
      </c>
    </row>
    <row r="5" spans="2:7" x14ac:dyDescent="0.25">
      <c r="B5" t="s">
        <v>6</v>
      </c>
      <c r="C5" s="4">
        <v>42430</v>
      </c>
      <c r="D5" t="s">
        <v>10</v>
      </c>
      <c r="E5">
        <v>80</v>
      </c>
      <c r="F5">
        <v>65</v>
      </c>
      <c r="G5" s="5">
        <f>Tabla1[[#This Row],[Flota Operativa]]/Tabla1[[#This Row],[Flota Programada]]</f>
        <v>0.8125</v>
      </c>
    </row>
    <row r="6" spans="2:7" x14ac:dyDescent="0.25">
      <c r="B6" t="s">
        <v>6</v>
      </c>
      <c r="C6" s="4">
        <v>42461</v>
      </c>
      <c r="D6" t="s">
        <v>10</v>
      </c>
      <c r="E6">
        <v>80</v>
      </c>
      <c r="F6">
        <v>66</v>
      </c>
      <c r="G6" s="5">
        <f>Tabla1[[#This Row],[Flota Operativa]]/Tabla1[[#This Row],[Flota Programada]]</f>
        <v>0.82499999999999996</v>
      </c>
    </row>
    <row r="7" spans="2:7" ht="20.25" customHeight="1" x14ac:dyDescent="0.25">
      <c r="B7" t="s">
        <v>6</v>
      </c>
      <c r="C7" s="4">
        <v>42491</v>
      </c>
      <c r="D7" t="s">
        <v>10</v>
      </c>
      <c r="E7">
        <v>80</v>
      </c>
      <c r="F7">
        <v>67</v>
      </c>
      <c r="G7" s="5">
        <f>Tabla1[[#This Row],[Flota Operativa]]/Tabla1[[#This Row],[Flota Programada]]</f>
        <v>0.83750000000000002</v>
      </c>
    </row>
    <row r="8" spans="2:7" x14ac:dyDescent="0.25">
      <c r="B8" t="s">
        <v>6</v>
      </c>
      <c r="C8" s="4">
        <v>42370</v>
      </c>
      <c r="D8" t="s">
        <v>13</v>
      </c>
      <c r="E8">
        <v>4</v>
      </c>
      <c r="F8">
        <v>4</v>
      </c>
      <c r="G8" s="5">
        <f>Tabla1[[#This Row],[Flota Operativa]]/Tabla1[[#This Row],[Flota Programada]]</f>
        <v>1</v>
      </c>
    </row>
    <row r="9" spans="2:7" x14ac:dyDescent="0.25">
      <c r="B9" t="s">
        <v>6</v>
      </c>
      <c r="C9" s="4">
        <v>42401</v>
      </c>
      <c r="D9" t="s">
        <v>13</v>
      </c>
      <c r="E9">
        <v>4</v>
      </c>
      <c r="F9">
        <v>3</v>
      </c>
      <c r="G9" s="5">
        <f>Tabla1[[#This Row],[Flota Operativa]]/Tabla1[[#This Row],[Flota Programada]]</f>
        <v>0.75</v>
      </c>
    </row>
    <row r="10" spans="2:7" x14ac:dyDescent="0.25">
      <c r="B10" t="s">
        <v>6</v>
      </c>
      <c r="C10" s="4">
        <v>42430</v>
      </c>
      <c r="D10" t="s">
        <v>13</v>
      </c>
      <c r="E10">
        <v>4</v>
      </c>
      <c r="F10">
        <v>3</v>
      </c>
      <c r="G10" s="5">
        <f>Tabla1[[#This Row],[Flota Operativa]]/Tabla1[[#This Row],[Flota Programada]]</f>
        <v>0.75</v>
      </c>
    </row>
    <row r="11" spans="2:7" x14ac:dyDescent="0.25">
      <c r="B11" t="s">
        <v>6</v>
      </c>
      <c r="C11" s="4">
        <v>42461</v>
      </c>
      <c r="D11" t="s">
        <v>13</v>
      </c>
      <c r="E11">
        <v>4</v>
      </c>
      <c r="F11">
        <v>0</v>
      </c>
      <c r="G11" s="5">
        <f>Tabla1[[#This Row],[Flota Operativa]]/Tabla1[[#This Row],[Flota Programada]]</f>
        <v>0</v>
      </c>
    </row>
    <row r="12" spans="2:7" x14ac:dyDescent="0.25">
      <c r="B12" t="s">
        <v>6</v>
      </c>
      <c r="C12" s="4">
        <v>42491</v>
      </c>
      <c r="D12" t="s">
        <v>13</v>
      </c>
      <c r="E12">
        <v>4</v>
      </c>
      <c r="F12">
        <v>0</v>
      </c>
      <c r="G12" s="5">
        <f>Tabla1[[#This Row],[Flota Operativa]]/Tabla1[[#This Row],[Flota Programada]]</f>
        <v>0</v>
      </c>
    </row>
    <row r="13" spans="2:7" x14ac:dyDescent="0.25">
      <c r="B13" t="s">
        <v>6</v>
      </c>
      <c r="C13" s="4">
        <v>42370</v>
      </c>
      <c r="D13" t="s">
        <v>11</v>
      </c>
      <c r="E13">
        <v>33</v>
      </c>
      <c r="F13">
        <v>29</v>
      </c>
      <c r="G13" s="5">
        <f>Tabla1[[#This Row],[Flota Operativa]]/Tabla1[[#This Row],[Flota Programada]]</f>
        <v>0.87878787878787878</v>
      </c>
    </row>
    <row r="14" spans="2:7" x14ac:dyDescent="0.25">
      <c r="B14" t="s">
        <v>6</v>
      </c>
      <c r="C14" s="4">
        <v>42401</v>
      </c>
      <c r="D14" t="s">
        <v>11</v>
      </c>
      <c r="E14">
        <v>33</v>
      </c>
      <c r="F14">
        <v>27</v>
      </c>
      <c r="G14" s="5">
        <f>Tabla1[[#This Row],[Flota Operativa]]/Tabla1[[#This Row],[Flota Programada]]</f>
        <v>0.81818181818181823</v>
      </c>
    </row>
    <row r="15" spans="2:7" x14ac:dyDescent="0.25">
      <c r="B15" t="s">
        <v>6</v>
      </c>
      <c r="C15" s="4">
        <v>42430</v>
      </c>
      <c r="D15" t="s">
        <v>11</v>
      </c>
      <c r="E15">
        <v>33</v>
      </c>
      <c r="F15">
        <v>28</v>
      </c>
      <c r="G15" s="5">
        <f>Tabla1[[#This Row],[Flota Operativa]]/Tabla1[[#This Row],[Flota Programada]]</f>
        <v>0.84848484848484851</v>
      </c>
    </row>
    <row r="16" spans="2:7" x14ac:dyDescent="0.25">
      <c r="B16" t="s">
        <v>6</v>
      </c>
      <c r="C16" s="4">
        <v>42461</v>
      </c>
      <c r="D16" t="s">
        <v>11</v>
      </c>
      <c r="E16">
        <v>33</v>
      </c>
      <c r="F16">
        <v>30</v>
      </c>
      <c r="G16" s="5">
        <f>Tabla1[[#This Row],[Flota Operativa]]/Tabla1[[#This Row],[Flota Programada]]</f>
        <v>0.90909090909090906</v>
      </c>
    </row>
    <row r="17" spans="2:7" x14ac:dyDescent="0.25">
      <c r="B17" t="s">
        <v>6</v>
      </c>
      <c r="C17" s="4">
        <v>42491</v>
      </c>
      <c r="D17" t="s">
        <v>11</v>
      </c>
      <c r="E17">
        <v>33</v>
      </c>
      <c r="F17">
        <v>32</v>
      </c>
      <c r="G17" s="5">
        <f>Tabla1[[#This Row],[Flota Operativa]]/Tabla1[[#This Row],[Flota Programada]]</f>
        <v>0.96969696969696972</v>
      </c>
    </row>
    <row r="18" spans="2:7" x14ac:dyDescent="0.25">
      <c r="B18" t="s">
        <v>16</v>
      </c>
      <c r="C18" s="4">
        <v>42370</v>
      </c>
      <c r="D18" t="s">
        <v>14</v>
      </c>
      <c r="E18">
        <v>26</v>
      </c>
      <c r="F18">
        <v>25</v>
      </c>
      <c r="G18" s="5">
        <f>Tabla1[[#This Row],[Flota Operativa]]/Tabla1[[#This Row],[Flota Programada]]</f>
        <v>0.96153846153846156</v>
      </c>
    </row>
    <row r="19" spans="2:7" x14ac:dyDescent="0.25">
      <c r="B19" t="s">
        <v>16</v>
      </c>
      <c r="C19" s="4">
        <v>42401</v>
      </c>
      <c r="D19" t="s">
        <v>14</v>
      </c>
      <c r="E19">
        <v>26</v>
      </c>
      <c r="F19">
        <v>25</v>
      </c>
      <c r="G19" s="5">
        <f>Tabla1[[#This Row],[Flota Operativa]]/Tabla1[[#This Row],[Flota Programada]]</f>
        <v>0.96153846153846156</v>
      </c>
    </row>
    <row r="20" spans="2:7" x14ac:dyDescent="0.25">
      <c r="B20" t="s">
        <v>16</v>
      </c>
      <c r="C20" s="4">
        <v>42430</v>
      </c>
      <c r="D20" t="s">
        <v>14</v>
      </c>
      <c r="E20">
        <v>26</v>
      </c>
      <c r="F20">
        <v>25</v>
      </c>
      <c r="G20" s="5">
        <f>Tabla1[[#This Row],[Flota Operativa]]/Tabla1[[#This Row],[Flota Programada]]</f>
        <v>0.96153846153846156</v>
      </c>
    </row>
    <row r="21" spans="2:7" x14ac:dyDescent="0.25">
      <c r="B21" t="s">
        <v>16</v>
      </c>
      <c r="C21" s="4">
        <v>42461</v>
      </c>
      <c r="D21" t="s">
        <v>14</v>
      </c>
      <c r="E21">
        <v>26</v>
      </c>
      <c r="F21">
        <v>25</v>
      </c>
      <c r="G21" s="5">
        <f>Tabla1[[#This Row],[Flota Operativa]]/Tabla1[[#This Row],[Flota Programada]]</f>
        <v>0.96153846153846156</v>
      </c>
    </row>
    <row r="22" spans="2:7" x14ac:dyDescent="0.25">
      <c r="B22" t="s">
        <v>16</v>
      </c>
      <c r="C22" s="4">
        <v>42491</v>
      </c>
      <c r="D22" t="s">
        <v>14</v>
      </c>
      <c r="E22">
        <v>26</v>
      </c>
      <c r="F22">
        <v>25</v>
      </c>
      <c r="G22" s="5">
        <f>Tabla1[[#This Row],[Flota Operativa]]/Tabla1[[#This Row],[Flota Programada]]</f>
        <v>0.96153846153846156</v>
      </c>
    </row>
    <row r="23" spans="2:7" x14ac:dyDescent="0.25">
      <c r="B23" t="s">
        <v>16</v>
      </c>
      <c r="C23" s="4">
        <v>42370</v>
      </c>
      <c r="D23" t="s">
        <v>15</v>
      </c>
      <c r="E23">
        <v>20</v>
      </c>
      <c r="F23">
        <v>16</v>
      </c>
      <c r="G23" s="5">
        <f>Tabla1[[#This Row],[Flota Operativa]]/Tabla1[[#This Row],[Flota Programada]]</f>
        <v>0.8</v>
      </c>
    </row>
    <row r="24" spans="2:7" x14ac:dyDescent="0.25">
      <c r="B24" t="s">
        <v>16</v>
      </c>
      <c r="C24" s="4">
        <v>42401</v>
      </c>
      <c r="D24" t="s">
        <v>15</v>
      </c>
      <c r="E24">
        <v>20</v>
      </c>
      <c r="F24">
        <v>15</v>
      </c>
      <c r="G24" s="5">
        <f>Tabla1[[#This Row],[Flota Operativa]]/Tabla1[[#This Row],[Flota Programada]]</f>
        <v>0.75</v>
      </c>
    </row>
    <row r="25" spans="2:7" x14ac:dyDescent="0.25">
      <c r="B25" t="s">
        <v>16</v>
      </c>
      <c r="C25" s="4">
        <v>42430</v>
      </c>
      <c r="D25" t="s">
        <v>15</v>
      </c>
      <c r="E25">
        <v>20</v>
      </c>
      <c r="F25">
        <v>13</v>
      </c>
      <c r="G25" s="5">
        <f>Tabla1[[#This Row],[Flota Operativa]]/Tabla1[[#This Row],[Flota Programada]]</f>
        <v>0.65</v>
      </c>
    </row>
    <row r="26" spans="2:7" x14ac:dyDescent="0.25">
      <c r="B26" t="s">
        <v>16</v>
      </c>
      <c r="C26" s="4">
        <v>42461</v>
      </c>
      <c r="D26" t="s">
        <v>15</v>
      </c>
      <c r="E26">
        <v>20</v>
      </c>
      <c r="F26">
        <v>15</v>
      </c>
      <c r="G26" s="5">
        <f>Tabla1[[#This Row],[Flota Operativa]]/Tabla1[[#This Row],[Flota Programada]]</f>
        <v>0.75</v>
      </c>
    </row>
    <row r="27" spans="2:7" x14ac:dyDescent="0.25">
      <c r="B27" t="s">
        <v>16</v>
      </c>
      <c r="C27" s="4">
        <v>42491</v>
      </c>
      <c r="D27" t="s">
        <v>15</v>
      </c>
      <c r="E27">
        <v>20</v>
      </c>
      <c r="F27">
        <v>12</v>
      </c>
      <c r="G27" s="5">
        <f>Tabla1[[#This Row],[Flota Operativa]]/Tabla1[[#This Row],[Flota Programada]]</f>
        <v>0.6</v>
      </c>
    </row>
    <row r="28" spans="2:7" x14ac:dyDescent="0.25">
      <c r="B28" t="s">
        <v>16</v>
      </c>
      <c r="C28" s="4">
        <v>42370</v>
      </c>
      <c r="D28" t="s">
        <v>11</v>
      </c>
      <c r="E28">
        <v>4</v>
      </c>
      <c r="F28">
        <v>3</v>
      </c>
      <c r="G28" s="5">
        <f>Tabla1[[#This Row],[Flota Operativa]]/Tabla1[[#This Row],[Flota Programada]]</f>
        <v>0.75</v>
      </c>
    </row>
    <row r="29" spans="2:7" x14ac:dyDescent="0.25">
      <c r="B29" t="s">
        <v>16</v>
      </c>
      <c r="C29" s="4">
        <v>42401</v>
      </c>
      <c r="D29" t="s">
        <v>11</v>
      </c>
      <c r="E29">
        <v>4</v>
      </c>
      <c r="F29">
        <v>2</v>
      </c>
      <c r="G29" s="5">
        <f>Tabla1[[#This Row],[Flota Operativa]]/Tabla1[[#This Row],[Flota Programada]]</f>
        <v>0.5</v>
      </c>
    </row>
    <row r="30" spans="2:7" x14ac:dyDescent="0.25">
      <c r="B30" t="s">
        <v>16</v>
      </c>
      <c r="C30" s="4">
        <v>42430</v>
      </c>
      <c r="D30" t="s">
        <v>11</v>
      </c>
      <c r="E30">
        <v>4</v>
      </c>
      <c r="F30">
        <v>3</v>
      </c>
      <c r="G30" s="5">
        <f>Tabla1[[#This Row],[Flota Operativa]]/Tabla1[[#This Row],[Flota Programada]]</f>
        <v>0.75</v>
      </c>
    </row>
    <row r="31" spans="2:7" x14ac:dyDescent="0.25">
      <c r="B31" t="s">
        <v>16</v>
      </c>
      <c r="C31" s="4">
        <v>42461</v>
      </c>
      <c r="D31" t="s">
        <v>11</v>
      </c>
      <c r="E31">
        <v>4</v>
      </c>
      <c r="F31">
        <v>2</v>
      </c>
      <c r="G31" s="5">
        <f>Tabla1[[#This Row],[Flota Operativa]]/Tabla1[[#This Row],[Flota Programada]]</f>
        <v>0.5</v>
      </c>
    </row>
    <row r="32" spans="2:7" x14ac:dyDescent="0.25">
      <c r="B32" t="s">
        <v>16</v>
      </c>
      <c r="C32" s="4">
        <v>42491</v>
      </c>
      <c r="D32" t="s">
        <v>11</v>
      </c>
      <c r="E32">
        <v>4</v>
      </c>
      <c r="F32">
        <v>3</v>
      </c>
      <c r="G32" s="5">
        <f>Tabla1[[#This Row],[Flota Operativa]]/Tabla1[[#This Row],[Flota Programada]]</f>
        <v>0.75</v>
      </c>
    </row>
    <row r="33" spans="2:7" x14ac:dyDescent="0.25">
      <c r="B33" t="s">
        <v>17</v>
      </c>
      <c r="C33" s="4">
        <v>42370</v>
      </c>
      <c r="D33" t="s">
        <v>14</v>
      </c>
      <c r="E33">
        <v>0</v>
      </c>
      <c r="F33">
        <v>0</v>
      </c>
      <c r="G33" s="8"/>
    </row>
    <row r="34" spans="2:7" x14ac:dyDescent="0.25">
      <c r="B34" t="s">
        <v>17</v>
      </c>
      <c r="C34" s="4">
        <v>42401</v>
      </c>
      <c r="D34" t="s">
        <v>14</v>
      </c>
      <c r="E34">
        <v>0</v>
      </c>
      <c r="F34">
        <v>0</v>
      </c>
      <c r="G34" s="8"/>
    </row>
    <row r="35" spans="2:7" x14ac:dyDescent="0.25">
      <c r="B35" t="s">
        <v>17</v>
      </c>
      <c r="C35" s="4">
        <v>42430</v>
      </c>
      <c r="D35" t="s">
        <v>14</v>
      </c>
      <c r="E35">
        <v>0</v>
      </c>
      <c r="F35">
        <v>0</v>
      </c>
      <c r="G35" s="8"/>
    </row>
    <row r="36" spans="2:7" x14ac:dyDescent="0.25">
      <c r="B36" t="s">
        <v>17</v>
      </c>
      <c r="C36" s="4">
        <v>42461</v>
      </c>
      <c r="D36" t="s">
        <v>14</v>
      </c>
      <c r="E36">
        <v>0</v>
      </c>
      <c r="F36">
        <v>0</v>
      </c>
      <c r="G36" s="8"/>
    </row>
    <row r="37" spans="2:7" x14ac:dyDescent="0.25">
      <c r="B37" t="s">
        <v>17</v>
      </c>
      <c r="C37" s="4">
        <v>42491</v>
      </c>
      <c r="D37" t="s">
        <v>14</v>
      </c>
      <c r="E37">
        <v>0</v>
      </c>
      <c r="F37">
        <v>0</v>
      </c>
      <c r="G37" s="8"/>
    </row>
    <row r="38" spans="2:7" x14ac:dyDescent="0.25">
      <c r="B38" t="s">
        <v>17</v>
      </c>
      <c r="C38" s="4">
        <v>42370</v>
      </c>
      <c r="D38" t="s">
        <v>15</v>
      </c>
      <c r="E38">
        <v>60</v>
      </c>
      <c r="F38">
        <v>47</v>
      </c>
      <c r="G38" s="8">
        <f>Tabla1[[#This Row],[Flota Operativa]]/Tabla1[[#This Row],[Flota Programada]]</f>
        <v>0.78333333333333333</v>
      </c>
    </row>
    <row r="39" spans="2:7" x14ac:dyDescent="0.25">
      <c r="B39" t="s">
        <v>17</v>
      </c>
      <c r="C39" s="4">
        <v>42401</v>
      </c>
      <c r="D39" t="s">
        <v>15</v>
      </c>
      <c r="E39">
        <v>60</v>
      </c>
      <c r="F39">
        <v>50</v>
      </c>
      <c r="G39" s="8">
        <f>Tabla1[[#This Row],[Flota Operativa]]/Tabla1[[#This Row],[Flota Programada]]</f>
        <v>0.83333333333333337</v>
      </c>
    </row>
    <row r="40" spans="2:7" x14ac:dyDescent="0.25">
      <c r="B40" t="s">
        <v>17</v>
      </c>
      <c r="C40" s="4">
        <v>42430</v>
      </c>
      <c r="D40" t="s">
        <v>15</v>
      </c>
      <c r="E40">
        <v>60</v>
      </c>
      <c r="F40">
        <v>54</v>
      </c>
      <c r="G40" s="8">
        <f>Tabla1[[#This Row],[Flota Operativa]]/Tabla1[[#This Row],[Flota Programada]]</f>
        <v>0.9</v>
      </c>
    </row>
    <row r="41" spans="2:7" x14ac:dyDescent="0.25">
      <c r="B41" t="s">
        <v>17</v>
      </c>
      <c r="C41" s="4">
        <v>42461</v>
      </c>
      <c r="D41" t="s">
        <v>15</v>
      </c>
      <c r="E41">
        <v>60</v>
      </c>
      <c r="F41">
        <v>55</v>
      </c>
      <c r="G41" s="8">
        <f>Tabla1[[#This Row],[Flota Operativa]]/Tabla1[[#This Row],[Flota Programada]]</f>
        <v>0.91666666666666663</v>
      </c>
    </row>
    <row r="42" spans="2:7" x14ac:dyDescent="0.25">
      <c r="B42" t="s">
        <v>17</v>
      </c>
      <c r="C42" s="4">
        <v>42491</v>
      </c>
      <c r="D42" t="s">
        <v>15</v>
      </c>
      <c r="E42">
        <v>60</v>
      </c>
      <c r="F42">
        <v>52</v>
      </c>
      <c r="G42" s="8">
        <f>Tabla1[[#This Row],[Flota Operativa]]/Tabla1[[#This Row],[Flota Programada]]</f>
        <v>0.8666666666666667</v>
      </c>
    </row>
    <row r="43" spans="2:7" x14ac:dyDescent="0.25">
      <c r="B43" t="s">
        <v>17</v>
      </c>
      <c r="C43" s="4">
        <v>42370</v>
      </c>
      <c r="D43" t="s">
        <v>11</v>
      </c>
      <c r="E43">
        <v>0</v>
      </c>
      <c r="F43">
        <v>0</v>
      </c>
      <c r="G43" s="8"/>
    </row>
    <row r="44" spans="2:7" x14ac:dyDescent="0.25">
      <c r="B44" t="s">
        <v>17</v>
      </c>
      <c r="C44" s="4">
        <v>42401</v>
      </c>
      <c r="D44" t="s">
        <v>11</v>
      </c>
      <c r="E44">
        <v>0</v>
      </c>
      <c r="F44">
        <v>0</v>
      </c>
      <c r="G44" s="8"/>
    </row>
    <row r="45" spans="2:7" x14ac:dyDescent="0.25">
      <c r="B45" t="s">
        <v>17</v>
      </c>
      <c r="C45" s="4">
        <v>42430</v>
      </c>
      <c r="D45" t="s">
        <v>11</v>
      </c>
      <c r="E45">
        <v>0</v>
      </c>
      <c r="F45">
        <v>0</v>
      </c>
      <c r="G45" s="8"/>
    </row>
    <row r="46" spans="2:7" x14ac:dyDescent="0.25">
      <c r="B46" t="s">
        <v>17</v>
      </c>
      <c r="C46" s="4">
        <v>42461</v>
      </c>
      <c r="D46" t="s">
        <v>11</v>
      </c>
      <c r="E46">
        <v>0</v>
      </c>
      <c r="F46">
        <v>0</v>
      </c>
      <c r="G46" s="8"/>
    </row>
    <row r="47" spans="2:7" x14ac:dyDescent="0.25">
      <c r="B47" t="s">
        <v>17</v>
      </c>
      <c r="C47" s="4">
        <v>42491</v>
      </c>
      <c r="D47" t="s">
        <v>11</v>
      </c>
      <c r="E47">
        <v>0</v>
      </c>
      <c r="F47">
        <v>0</v>
      </c>
      <c r="G47" s="8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2"/>
  <sheetViews>
    <sheetView workbookViewId="0">
      <selection activeCell="D21" sqref="D21"/>
    </sheetView>
  </sheetViews>
  <sheetFormatPr baseColWidth="10" defaultRowHeight="15" x14ac:dyDescent="0.25"/>
  <cols>
    <col min="1" max="1" width="5.7109375" customWidth="1"/>
    <col min="2" max="2" width="29" customWidth="1"/>
    <col min="3" max="3" width="27.42578125" customWidth="1"/>
    <col min="4" max="4" width="18.28515625" customWidth="1"/>
    <col min="5" max="5" width="11.5703125" style="10" customWidth="1"/>
    <col min="6" max="6" width="13.5703125" style="10" customWidth="1"/>
  </cols>
  <sheetData>
    <row r="1" spans="2:7" x14ac:dyDescent="0.25">
      <c r="E1"/>
      <c r="F1"/>
    </row>
    <row r="2" spans="2:7" x14ac:dyDescent="0.25">
      <c r="B2" t="s">
        <v>5</v>
      </c>
      <c r="C2" t="s">
        <v>21</v>
      </c>
      <c r="D2" t="s">
        <v>4</v>
      </c>
      <c r="E2" t="s">
        <v>18</v>
      </c>
      <c r="F2" t="s">
        <v>19</v>
      </c>
      <c r="G2" t="s">
        <v>20</v>
      </c>
    </row>
    <row r="3" spans="2:7" x14ac:dyDescent="0.25">
      <c r="B3" s="7" t="s">
        <v>6</v>
      </c>
      <c r="C3" s="11" t="s">
        <v>22</v>
      </c>
      <c r="D3" s="4">
        <v>42370</v>
      </c>
      <c r="E3" s="10">
        <v>4649052</v>
      </c>
      <c r="F3" s="10">
        <v>482492</v>
      </c>
      <c r="G3" s="9">
        <f>E3/F3</f>
        <v>9.6355006922394573</v>
      </c>
    </row>
    <row r="4" spans="2:7" x14ac:dyDescent="0.25">
      <c r="B4" s="7" t="s">
        <v>6</v>
      </c>
      <c r="C4" s="11" t="s">
        <v>22</v>
      </c>
      <c r="D4" s="4">
        <v>42401</v>
      </c>
      <c r="E4" s="10">
        <v>4341095</v>
      </c>
      <c r="F4" s="10">
        <v>433181</v>
      </c>
      <c r="G4" s="9">
        <f t="shared" ref="G4:G42" si="0">E4/F4</f>
        <v>10.021434458113353</v>
      </c>
    </row>
    <row r="5" spans="2:7" x14ac:dyDescent="0.25">
      <c r="B5" s="7" t="s">
        <v>6</v>
      </c>
      <c r="C5" s="11" t="s">
        <v>22</v>
      </c>
      <c r="D5" s="4">
        <v>42430</v>
      </c>
      <c r="E5" s="10">
        <v>4568937</v>
      </c>
      <c r="F5" s="10">
        <v>477210</v>
      </c>
      <c r="G5" s="9">
        <f t="shared" si="0"/>
        <v>9.5742691896649266</v>
      </c>
    </row>
    <row r="6" spans="2:7" x14ac:dyDescent="0.25">
      <c r="B6" s="7" t="s">
        <v>6</v>
      </c>
      <c r="C6" s="11" t="s">
        <v>22</v>
      </c>
      <c r="D6" s="4">
        <v>42461</v>
      </c>
      <c r="E6" s="10">
        <v>4331046</v>
      </c>
      <c r="F6" s="10">
        <v>466176</v>
      </c>
      <c r="G6" s="9">
        <f t="shared" si="0"/>
        <v>9.2905812397034602</v>
      </c>
    </row>
    <row r="7" spans="2:7" x14ac:dyDescent="0.25">
      <c r="B7" s="7" t="s">
        <v>6</v>
      </c>
      <c r="C7" s="11" t="s">
        <v>22</v>
      </c>
      <c r="D7" s="4">
        <v>42491</v>
      </c>
      <c r="E7" s="10">
        <v>4394619</v>
      </c>
      <c r="F7" s="10">
        <v>451371</v>
      </c>
      <c r="G7" s="9">
        <f t="shared" si="0"/>
        <v>9.7361571744750997</v>
      </c>
    </row>
    <row r="8" spans="2:7" x14ac:dyDescent="0.25">
      <c r="B8" s="7" t="s">
        <v>16</v>
      </c>
      <c r="C8" s="11" t="s">
        <v>22</v>
      </c>
      <c r="D8" s="4">
        <v>42370</v>
      </c>
      <c r="E8" s="10">
        <v>2750703</v>
      </c>
      <c r="F8" s="10">
        <v>208736</v>
      </c>
      <c r="G8" s="9">
        <f t="shared" si="0"/>
        <v>13.17790414686494</v>
      </c>
    </row>
    <row r="9" spans="2:7" x14ac:dyDescent="0.25">
      <c r="B9" s="7" t="s">
        <v>16</v>
      </c>
      <c r="C9" s="11" t="s">
        <v>22</v>
      </c>
      <c r="D9" s="4">
        <v>42401</v>
      </c>
      <c r="E9" s="10">
        <v>2574460</v>
      </c>
      <c r="F9" s="10">
        <v>196412</v>
      </c>
      <c r="G9" s="9">
        <f t="shared" si="0"/>
        <v>13.107447610125654</v>
      </c>
    </row>
    <row r="10" spans="2:7" x14ac:dyDescent="0.25">
      <c r="B10" s="7" t="s">
        <v>16</v>
      </c>
      <c r="C10" s="11" t="s">
        <v>22</v>
      </c>
      <c r="D10" s="4">
        <v>42430</v>
      </c>
      <c r="E10" s="10">
        <v>2872485</v>
      </c>
      <c r="F10" s="10">
        <v>214479</v>
      </c>
      <c r="G10" s="9">
        <f t="shared" si="0"/>
        <v>13.392849649616046</v>
      </c>
    </row>
    <row r="11" spans="2:7" x14ac:dyDescent="0.25">
      <c r="B11" s="7" t="s">
        <v>16</v>
      </c>
      <c r="C11" s="11" t="s">
        <v>22</v>
      </c>
      <c r="D11" s="4">
        <v>42461</v>
      </c>
      <c r="E11" s="10">
        <v>2869471</v>
      </c>
      <c r="F11" s="10">
        <v>205718</v>
      </c>
      <c r="G11" s="9">
        <f t="shared" si="0"/>
        <v>13.948565512011589</v>
      </c>
    </row>
    <row r="12" spans="2:7" x14ac:dyDescent="0.25">
      <c r="B12" s="7" t="s">
        <v>16</v>
      </c>
      <c r="C12" s="11" t="s">
        <v>22</v>
      </c>
      <c r="D12" s="4">
        <v>42491</v>
      </c>
      <c r="E12" s="10">
        <v>2878595</v>
      </c>
      <c r="F12" s="10">
        <v>211104</v>
      </c>
      <c r="G12" s="9">
        <f t="shared" si="0"/>
        <v>13.635909314840079</v>
      </c>
    </row>
    <row r="13" spans="2:7" x14ac:dyDescent="0.25">
      <c r="B13" s="7" t="s">
        <v>17</v>
      </c>
      <c r="C13" s="11" t="s">
        <v>22</v>
      </c>
      <c r="D13" s="4">
        <v>42370</v>
      </c>
      <c r="E13" s="10">
        <v>1319959</v>
      </c>
      <c r="F13" s="10">
        <v>261423</v>
      </c>
      <c r="G13" s="9">
        <f t="shared" si="0"/>
        <v>5.0491311017010743</v>
      </c>
    </row>
    <row r="14" spans="2:7" x14ac:dyDescent="0.25">
      <c r="B14" s="7" t="s">
        <v>17</v>
      </c>
      <c r="C14" s="11" t="s">
        <v>22</v>
      </c>
      <c r="D14" s="4">
        <v>42401</v>
      </c>
      <c r="E14" s="10">
        <v>1228779</v>
      </c>
      <c r="F14" s="10">
        <v>250891</v>
      </c>
      <c r="G14" s="9">
        <f t="shared" si="0"/>
        <v>4.8976607371328589</v>
      </c>
    </row>
    <row r="15" spans="2:7" x14ac:dyDescent="0.25">
      <c r="B15" s="7" t="s">
        <v>17</v>
      </c>
      <c r="C15" s="11" t="s">
        <v>22</v>
      </c>
      <c r="D15" s="4">
        <v>42430</v>
      </c>
      <c r="E15" s="10">
        <v>1354609</v>
      </c>
      <c r="F15" s="10">
        <v>271852</v>
      </c>
      <c r="G15" s="9">
        <f t="shared" si="0"/>
        <v>4.9828914262172068</v>
      </c>
    </row>
    <row r="16" spans="2:7" x14ac:dyDescent="0.25">
      <c r="B16" s="7" t="s">
        <v>17</v>
      </c>
      <c r="C16" s="11" t="s">
        <v>22</v>
      </c>
      <c r="D16" s="4">
        <v>42461</v>
      </c>
      <c r="E16" s="10">
        <v>1350863</v>
      </c>
      <c r="F16" s="10">
        <v>250873</v>
      </c>
      <c r="G16" s="9">
        <f t="shared" si="0"/>
        <v>5.3846488063681628</v>
      </c>
    </row>
    <row r="17" spans="2:7" x14ac:dyDescent="0.25">
      <c r="B17" s="7" t="s">
        <v>17</v>
      </c>
      <c r="C17" s="11" t="s">
        <v>22</v>
      </c>
      <c r="D17" s="4">
        <v>42491</v>
      </c>
      <c r="E17" s="10">
        <v>1375553</v>
      </c>
      <c r="F17" s="10">
        <v>275321</v>
      </c>
      <c r="G17" s="9">
        <f t="shared" si="0"/>
        <v>4.9961790055971029</v>
      </c>
    </row>
    <row r="18" spans="2:7" x14ac:dyDescent="0.25">
      <c r="B18" s="7" t="s">
        <v>32</v>
      </c>
      <c r="C18" s="11" t="s">
        <v>22</v>
      </c>
      <c r="D18" s="4">
        <v>42370</v>
      </c>
      <c r="E18" s="10">
        <v>2409954</v>
      </c>
      <c r="F18" s="10">
        <v>180278</v>
      </c>
      <c r="G18" s="9">
        <f t="shared" si="0"/>
        <v>13.367987219738405</v>
      </c>
    </row>
    <row r="19" spans="2:7" x14ac:dyDescent="0.25">
      <c r="B19" s="7" t="s">
        <v>32</v>
      </c>
      <c r="C19" s="11" t="s">
        <v>22</v>
      </c>
      <c r="D19" s="4">
        <v>42401</v>
      </c>
      <c r="E19" s="10">
        <v>2276679</v>
      </c>
      <c r="F19" s="10">
        <v>161728</v>
      </c>
      <c r="G19" s="9">
        <f t="shared" si="0"/>
        <v>14.077209883260783</v>
      </c>
    </row>
    <row r="20" spans="2:7" x14ac:dyDescent="0.25">
      <c r="B20" s="7" t="s">
        <v>32</v>
      </c>
      <c r="C20" s="11" t="s">
        <v>22</v>
      </c>
      <c r="D20" s="4">
        <v>42430</v>
      </c>
      <c r="E20" s="10">
        <v>2545166</v>
      </c>
      <c r="F20" s="10">
        <v>185752</v>
      </c>
      <c r="G20" s="9">
        <f t="shared" si="0"/>
        <v>13.701957448641199</v>
      </c>
    </row>
    <row r="21" spans="2:7" x14ac:dyDescent="0.25">
      <c r="B21" s="7" t="s">
        <v>32</v>
      </c>
      <c r="C21" s="11" t="s">
        <v>22</v>
      </c>
      <c r="D21" s="4">
        <v>42461</v>
      </c>
      <c r="E21" s="10">
        <v>2604816</v>
      </c>
      <c r="F21" s="10">
        <v>175644</v>
      </c>
      <c r="G21" s="9">
        <f t="shared" si="0"/>
        <v>14.830088132814101</v>
      </c>
    </row>
    <row r="22" spans="2:7" x14ac:dyDescent="0.25">
      <c r="B22" s="7" t="s">
        <v>32</v>
      </c>
      <c r="C22" s="11" t="s">
        <v>22</v>
      </c>
      <c r="D22" s="4">
        <v>42491</v>
      </c>
      <c r="E22" s="10">
        <v>2686905</v>
      </c>
      <c r="F22" s="10">
        <v>182700</v>
      </c>
      <c r="G22" s="9">
        <f t="shared" si="0"/>
        <v>14.706650246305419</v>
      </c>
    </row>
    <row r="23" spans="2:7" x14ac:dyDescent="0.25">
      <c r="B23" s="7" t="s">
        <v>6</v>
      </c>
      <c r="C23" s="11" t="s">
        <v>23</v>
      </c>
      <c r="D23" s="4">
        <v>42370</v>
      </c>
      <c r="E23" s="10">
        <v>3325800</v>
      </c>
      <c r="F23" s="10">
        <v>842034</v>
      </c>
      <c r="G23" s="9">
        <f t="shared" si="0"/>
        <v>3.9497217452026878</v>
      </c>
    </row>
    <row r="24" spans="2:7" x14ac:dyDescent="0.25">
      <c r="B24" s="7" t="s">
        <v>6</v>
      </c>
      <c r="C24" s="11" t="s">
        <v>23</v>
      </c>
      <c r="D24" s="4">
        <v>42401</v>
      </c>
      <c r="E24" s="10">
        <v>3192900</v>
      </c>
      <c r="F24" s="10">
        <v>835823</v>
      </c>
      <c r="G24" s="9">
        <f t="shared" si="0"/>
        <v>3.8200671673308824</v>
      </c>
    </row>
    <row r="25" spans="2:7" x14ac:dyDescent="0.25">
      <c r="B25" s="7" t="s">
        <v>6</v>
      </c>
      <c r="C25" s="11" t="s">
        <v>23</v>
      </c>
      <c r="D25" s="4">
        <v>42430</v>
      </c>
      <c r="E25" s="10">
        <v>3572300</v>
      </c>
      <c r="F25" s="10">
        <v>840537</v>
      </c>
      <c r="G25" s="9">
        <f t="shared" si="0"/>
        <v>4.2500211174522953</v>
      </c>
    </row>
    <row r="26" spans="2:7" x14ac:dyDescent="0.25">
      <c r="B26" s="7" t="s">
        <v>6</v>
      </c>
      <c r="C26" s="11" t="s">
        <v>23</v>
      </c>
      <c r="D26" s="4">
        <v>42461</v>
      </c>
      <c r="E26" s="10">
        <v>3556900</v>
      </c>
      <c r="F26" s="10">
        <v>839465</v>
      </c>
      <c r="G26" s="9">
        <f t="shared" si="0"/>
        <v>4.2371033932325943</v>
      </c>
    </row>
    <row r="27" spans="2:7" x14ac:dyDescent="0.25">
      <c r="B27" s="7" t="s">
        <v>6</v>
      </c>
      <c r="C27" s="11" t="s">
        <v>23</v>
      </c>
      <c r="D27" s="4">
        <v>42491</v>
      </c>
      <c r="E27" s="10">
        <v>3621300</v>
      </c>
      <c r="F27" s="10">
        <v>817871</v>
      </c>
      <c r="G27" s="9">
        <f t="shared" si="0"/>
        <v>4.4277153732067775</v>
      </c>
    </row>
    <row r="28" spans="2:7" x14ac:dyDescent="0.25">
      <c r="B28" s="7" t="s">
        <v>16</v>
      </c>
      <c r="C28" s="11" t="s">
        <v>23</v>
      </c>
      <c r="D28" s="4">
        <v>42370</v>
      </c>
      <c r="E28" s="10">
        <v>1209541</v>
      </c>
      <c r="F28" s="10">
        <v>446123</v>
      </c>
      <c r="G28" s="9">
        <f t="shared" si="0"/>
        <v>2.7112276210820783</v>
      </c>
    </row>
    <row r="29" spans="2:7" x14ac:dyDescent="0.25">
      <c r="B29" s="7" t="s">
        <v>16</v>
      </c>
      <c r="C29" s="11" t="s">
        <v>23</v>
      </c>
      <c r="D29" s="4">
        <v>42401</v>
      </c>
      <c r="E29" s="10">
        <v>1131026</v>
      </c>
      <c r="F29" s="10">
        <v>410061</v>
      </c>
      <c r="G29" s="9">
        <f t="shared" si="0"/>
        <v>2.7581896352006163</v>
      </c>
    </row>
    <row r="30" spans="2:7" x14ac:dyDescent="0.25">
      <c r="B30" s="7" t="s">
        <v>16</v>
      </c>
      <c r="C30" s="11" t="s">
        <v>23</v>
      </c>
      <c r="D30" s="4">
        <v>42430</v>
      </c>
      <c r="E30" s="10">
        <v>1297920</v>
      </c>
      <c r="F30" s="10">
        <v>459020</v>
      </c>
      <c r="G30" s="9">
        <f t="shared" si="0"/>
        <v>2.82758921179905</v>
      </c>
    </row>
    <row r="31" spans="2:7" x14ac:dyDescent="0.25">
      <c r="B31" s="7" t="s">
        <v>16</v>
      </c>
      <c r="C31" s="11" t="s">
        <v>23</v>
      </c>
      <c r="D31" s="4">
        <v>42461</v>
      </c>
      <c r="E31" s="10">
        <v>1306440</v>
      </c>
      <c r="F31" s="10">
        <v>448582</v>
      </c>
      <c r="G31" s="9">
        <f t="shared" si="0"/>
        <v>2.9123772242310215</v>
      </c>
    </row>
    <row r="32" spans="2:7" x14ac:dyDescent="0.25">
      <c r="B32" s="7" t="s">
        <v>16</v>
      </c>
      <c r="C32" s="11" t="s">
        <v>23</v>
      </c>
      <c r="D32" s="4">
        <v>42491</v>
      </c>
      <c r="E32" s="10">
        <v>1325002</v>
      </c>
      <c r="F32" s="10">
        <v>461743</v>
      </c>
      <c r="G32" s="9">
        <f t="shared" si="0"/>
        <v>2.86956597068066</v>
      </c>
    </row>
    <row r="33" spans="2:7" x14ac:dyDescent="0.25">
      <c r="B33" s="7" t="s">
        <v>17</v>
      </c>
      <c r="C33" s="11" t="s">
        <v>23</v>
      </c>
      <c r="D33" s="4">
        <v>42370</v>
      </c>
      <c r="E33" s="10">
        <v>783100</v>
      </c>
      <c r="F33" s="10">
        <v>546888</v>
      </c>
      <c r="G33" s="9">
        <f t="shared" si="0"/>
        <v>1.4319202469244159</v>
      </c>
    </row>
    <row r="34" spans="2:7" x14ac:dyDescent="0.25">
      <c r="B34" s="7" t="s">
        <v>17</v>
      </c>
      <c r="C34" s="11" t="s">
        <v>23</v>
      </c>
      <c r="D34" s="4">
        <v>42401</v>
      </c>
      <c r="E34" s="10">
        <v>766500</v>
      </c>
      <c r="F34" s="10">
        <v>546724</v>
      </c>
      <c r="G34" s="9">
        <f t="shared" si="0"/>
        <v>1.4019871086690907</v>
      </c>
    </row>
    <row r="35" spans="2:7" x14ac:dyDescent="0.25">
      <c r="B35" s="7" t="s">
        <v>17</v>
      </c>
      <c r="C35" s="11" t="s">
        <v>23</v>
      </c>
      <c r="D35" s="4">
        <v>42430</v>
      </c>
      <c r="E35" s="10">
        <v>861800</v>
      </c>
      <c r="F35" s="10">
        <v>599432</v>
      </c>
      <c r="G35" s="9">
        <f t="shared" si="0"/>
        <v>1.4376943506519506</v>
      </c>
    </row>
    <row r="36" spans="2:7" x14ac:dyDescent="0.25">
      <c r="B36" s="7" t="s">
        <v>17</v>
      </c>
      <c r="C36" s="11" t="s">
        <v>23</v>
      </c>
      <c r="D36" s="4">
        <v>42461</v>
      </c>
      <c r="E36" s="10">
        <v>854500</v>
      </c>
      <c r="F36" s="10">
        <v>581815</v>
      </c>
      <c r="G36" s="9">
        <f t="shared" si="0"/>
        <v>1.4686799068432406</v>
      </c>
    </row>
    <row r="37" spans="2:7" x14ac:dyDescent="0.25">
      <c r="B37" s="7" t="s">
        <v>17</v>
      </c>
      <c r="C37" s="11" t="s">
        <v>23</v>
      </c>
      <c r="D37" s="4">
        <v>42491</v>
      </c>
      <c r="E37" s="10">
        <v>874100</v>
      </c>
      <c r="F37" s="10">
        <v>595691</v>
      </c>
      <c r="G37" s="9">
        <f t="shared" si="0"/>
        <v>1.4673715063682344</v>
      </c>
    </row>
    <row r="38" spans="2:7" x14ac:dyDescent="0.25">
      <c r="B38" s="7" t="s">
        <v>32</v>
      </c>
      <c r="C38" s="11" t="s">
        <v>23</v>
      </c>
      <c r="D38" s="4">
        <v>42370</v>
      </c>
      <c r="E38" s="10">
        <v>3711700</v>
      </c>
      <c r="F38" s="10">
        <v>1470135</v>
      </c>
      <c r="G38" s="9">
        <f t="shared" si="0"/>
        <v>2.5247341230567262</v>
      </c>
    </row>
    <row r="39" spans="2:7" x14ac:dyDescent="0.25">
      <c r="B39" s="7" t="s">
        <v>32</v>
      </c>
      <c r="C39" s="11" t="s">
        <v>23</v>
      </c>
      <c r="D39" s="4">
        <v>42401</v>
      </c>
      <c r="E39" s="10">
        <v>3383500</v>
      </c>
      <c r="F39" s="10">
        <v>1356669</v>
      </c>
      <c r="G39" s="9">
        <f t="shared" si="0"/>
        <v>2.4939760545866383</v>
      </c>
    </row>
    <row r="40" spans="2:7" x14ac:dyDescent="0.25">
      <c r="B40" s="7" t="s">
        <v>32</v>
      </c>
      <c r="C40" s="11" t="s">
        <v>23</v>
      </c>
      <c r="D40" s="4">
        <v>42430</v>
      </c>
      <c r="E40" s="10">
        <v>3588300</v>
      </c>
      <c r="F40" s="10">
        <v>1478588</v>
      </c>
      <c r="G40" s="9">
        <f t="shared" si="0"/>
        <v>2.426842365824692</v>
      </c>
    </row>
    <row r="41" spans="2:7" x14ac:dyDescent="0.25">
      <c r="B41" s="7" t="s">
        <v>32</v>
      </c>
      <c r="C41" s="11" t="s">
        <v>23</v>
      </c>
      <c r="D41" s="4">
        <v>42461</v>
      </c>
      <c r="E41" s="10">
        <v>3597900</v>
      </c>
      <c r="F41" s="10">
        <v>1413544</v>
      </c>
      <c r="G41" s="9">
        <f t="shared" si="0"/>
        <v>2.5453045678097039</v>
      </c>
    </row>
    <row r="42" spans="2:7" x14ac:dyDescent="0.25">
      <c r="B42" s="7" t="s">
        <v>32</v>
      </c>
      <c r="C42" s="11" t="s">
        <v>23</v>
      </c>
      <c r="D42" s="4">
        <v>42491</v>
      </c>
      <c r="E42" s="10">
        <v>3657000</v>
      </c>
      <c r="F42" s="10">
        <v>1448348</v>
      </c>
      <c r="G42" s="9">
        <f t="shared" si="0"/>
        <v>2.5249456622303481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2"/>
  <sheetViews>
    <sheetView workbookViewId="0">
      <selection activeCell="C38" sqref="C38"/>
    </sheetView>
  </sheetViews>
  <sheetFormatPr baseColWidth="10" defaultRowHeight="15" x14ac:dyDescent="0.25"/>
  <cols>
    <col min="1" max="1" width="2.28515625" customWidth="1"/>
    <col min="2" max="2" width="31" customWidth="1"/>
    <col min="3" max="3" width="28.5703125" customWidth="1"/>
    <col min="5" max="5" width="18" style="10" customWidth="1"/>
    <col min="6" max="6" width="14.42578125" style="10" customWidth="1"/>
    <col min="7" max="7" width="19.140625" customWidth="1"/>
  </cols>
  <sheetData>
    <row r="1" spans="2:7" ht="6.75" customHeight="1" x14ac:dyDescent="0.25">
      <c r="E1"/>
      <c r="F1"/>
    </row>
    <row r="2" spans="2:7" x14ac:dyDescent="0.25">
      <c r="B2" t="s">
        <v>5</v>
      </c>
      <c r="C2" t="s">
        <v>21</v>
      </c>
      <c r="D2" t="s">
        <v>4</v>
      </c>
      <c r="E2" t="s">
        <v>24</v>
      </c>
      <c r="F2" t="s">
        <v>25</v>
      </c>
      <c r="G2" t="s">
        <v>7</v>
      </c>
    </row>
    <row r="3" spans="2:7" x14ac:dyDescent="0.25">
      <c r="B3" s="12" t="s">
        <v>6</v>
      </c>
      <c r="C3" s="13" t="s">
        <v>22</v>
      </c>
      <c r="D3" s="15">
        <v>42370</v>
      </c>
      <c r="E3" s="10">
        <v>551783</v>
      </c>
      <c r="F3" s="10">
        <v>482492</v>
      </c>
      <c r="G3" s="5">
        <f>F3/E3</f>
        <v>0.8744234599471169</v>
      </c>
    </row>
    <row r="4" spans="2:7" x14ac:dyDescent="0.25">
      <c r="B4" s="12" t="s">
        <v>6</v>
      </c>
      <c r="C4" s="13" t="s">
        <v>22</v>
      </c>
      <c r="D4" s="16">
        <v>42401</v>
      </c>
      <c r="E4" s="10">
        <v>551783</v>
      </c>
      <c r="F4" s="10">
        <v>433181</v>
      </c>
      <c r="G4" s="5">
        <f t="shared" ref="G4:G42" si="0">F4/E4</f>
        <v>0.78505680675192968</v>
      </c>
    </row>
    <row r="5" spans="2:7" x14ac:dyDescent="0.25">
      <c r="B5" s="12" t="s">
        <v>6</v>
      </c>
      <c r="C5" s="13" t="s">
        <v>22</v>
      </c>
      <c r="D5" s="15">
        <v>42430</v>
      </c>
      <c r="E5" s="10">
        <v>551783</v>
      </c>
      <c r="F5" s="10">
        <v>477210</v>
      </c>
      <c r="G5" s="5">
        <f t="shared" si="0"/>
        <v>0.8648508562242766</v>
      </c>
    </row>
    <row r="6" spans="2:7" x14ac:dyDescent="0.25">
      <c r="B6" s="12" t="s">
        <v>6</v>
      </c>
      <c r="C6" s="13" t="s">
        <v>22</v>
      </c>
      <c r="D6" s="16">
        <v>42461</v>
      </c>
      <c r="E6" s="10">
        <v>551783</v>
      </c>
      <c r="F6" s="10">
        <v>466176</v>
      </c>
      <c r="G6" s="5">
        <f t="shared" si="0"/>
        <v>0.8448538646533148</v>
      </c>
    </row>
    <row r="7" spans="2:7" x14ac:dyDescent="0.25">
      <c r="B7" s="12" t="s">
        <v>6</v>
      </c>
      <c r="C7" s="13" t="s">
        <v>22</v>
      </c>
      <c r="D7" s="15">
        <v>42491</v>
      </c>
      <c r="E7" s="10">
        <v>551783</v>
      </c>
      <c r="F7" s="10">
        <v>451371</v>
      </c>
      <c r="G7" s="5">
        <f t="shared" si="0"/>
        <v>0.81802266470695906</v>
      </c>
    </row>
    <row r="8" spans="2:7" x14ac:dyDescent="0.25">
      <c r="B8" s="12" t="s">
        <v>16</v>
      </c>
      <c r="C8" s="13" t="s">
        <v>22</v>
      </c>
      <c r="D8" s="16">
        <v>42370</v>
      </c>
      <c r="E8" s="10">
        <v>252480</v>
      </c>
      <c r="F8" s="10">
        <v>208736</v>
      </c>
      <c r="G8" s="5">
        <f t="shared" si="0"/>
        <v>0.82674271229404306</v>
      </c>
    </row>
    <row r="9" spans="2:7" x14ac:dyDescent="0.25">
      <c r="B9" s="12" t="s">
        <v>16</v>
      </c>
      <c r="C9" s="13" t="s">
        <v>22</v>
      </c>
      <c r="D9" s="15">
        <v>42401</v>
      </c>
      <c r="E9" s="10">
        <v>246216</v>
      </c>
      <c r="F9" s="10">
        <v>196412</v>
      </c>
      <c r="G9" s="5">
        <f t="shared" si="0"/>
        <v>0.79772232511290897</v>
      </c>
    </row>
    <row r="10" spans="2:7" x14ac:dyDescent="0.25">
      <c r="B10" s="12" t="s">
        <v>16</v>
      </c>
      <c r="C10" s="13" t="s">
        <v>22</v>
      </c>
      <c r="D10" s="16">
        <v>42430</v>
      </c>
      <c r="E10" s="10">
        <v>265507</v>
      </c>
      <c r="F10" s="10">
        <v>214479</v>
      </c>
      <c r="G10" s="5">
        <f t="shared" si="0"/>
        <v>0.80780921030330655</v>
      </c>
    </row>
    <row r="11" spans="2:7" x14ac:dyDescent="0.25">
      <c r="B11" s="12" t="s">
        <v>16</v>
      </c>
      <c r="C11" s="13" t="s">
        <v>22</v>
      </c>
      <c r="D11" s="15">
        <v>42461</v>
      </c>
      <c r="E11" s="10">
        <v>252136</v>
      </c>
      <c r="F11" s="10">
        <v>205718</v>
      </c>
      <c r="G11" s="5">
        <f t="shared" si="0"/>
        <v>0.8159009423485738</v>
      </c>
    </row>
    <row r="12" spans="2:7" x14ac:dyDescent="0.25">
      <c r="B12" s="12" t="s">
        <v>16</v>
      </c>
      <c r="C12" s="13" t="s">
        <v>22</v>
      </c>
      <c r="D12" s="16">
        <v>42491</v>
      </c>
      <c r="E12" s="10">
        <v>257131</v>
      </c>
      <c r="F12" s="10">
        <v>211104</v>
      </c>
      <c r="G12" s="5">
        <f t="shared" si="0"/>
        <v>0.82099785712341178</v>
      </c>
    </row>
    <row r="13" spans="2:7" x14ac:dyDescent="0.25">
      <c r="B13" s="12" t="s">
        <v>17</v>
      </c>
      <c r="C13" s="13" t="s">
        <v>22</v>
      </c>
      <c r="D13" s="15">
        <v>42370</v>
      </c>
      <c r="E13" s="10">
        <v>300302</v>
      </c>
      <c r="F13" s="10">
        <v>261423</v>
      </c>
      <c r="G13" s="5">
        <f t="shared" si="0"/>
        <v>0.87053366277946864</v>
      </c>
    </row>
    <row r="14" spans="2:7" x14ac:dyDescent="0.25">
      <c r="B14" s="12" t="s">
        <v>17</v>
      </c>
      <c r="C14" s="13" t="s">
        <v>22</v>
      </c>
      <c r="D14" s="16">
        <v>42401</v>
      </c>
      <c r="E14" s="10">
        <v>281986</v>
      </c>
      <c r="F14" s="10">
        <v>250891</v>
      </c>
      <c r="G14" s="5">
        <f t="shared" si="0"/>
        <v>0.88972856808494039</v>
      </c>
    </row>
    <row r="15" spans="2:7" x14ac:dyDescent="0.25">
      <c r="B15" s="12" t="s">
        <v>17</v>
      </c>
      <c r="C15" s="13" t="s">
        <v>22</v>
      </c>
      <c r="D15" s="15">
        <v>42430</v>
      </c>
      <c r="E15" s="10">
        <v>310973</v>
      </c>
      <c r="F15" s="10">
        <v>271852</v>
      </c>
      <c r="G15" s="5">
        <f t="shared" si="0"/>
        <v>0.87419808150546829</v>
      </c>
    </row>
    <row r="16" spans="2:7" x14ac:dyDescent="0.25">
      <c r="B16" s="12" t="s">
        <v>17</v>
      </c>
      <c r="C16" s="13" t="s">
        <v>22</v>
      </c>
      <c r="D16" s="16">
        <v>42461</v>
      </c>
      <c r="E16" s="10">
        <v>299509</v>
      </c>
      <c r="F16" s="10">
        <v>250873</v>
      </c>
      <c r="G16" s="5">
        <f t="shared" si="0"/>
        <v>0.83761422862084278</v>
      </c>
    </row>
    <row r="17" spans="2:7" x14ac:dyDescent="0.25">
      <c r="B17" s="12" t="s">
        <v>17</v>
      </c>
      <c r="C17" s="13" t="s">
        <v>22</v>
      </c>
      <c r="D17" s="15">
        <v>42491</v>
      </c>
      <c r="E17" s="10">
        <v>305637</v>
      </c>
      <c r="F17" s="10">
        <v>275321</v>
      </c>
      <c r="G17" s="5">
        <f t="shared" si="0"/>
        <v>0.90081043852674902</v>
      </c>
    </row>
    <row r="18" spans="2:7" x14ac:dyDescent="0.25">
      <c r="B18" s="12" t="s">
        <v>32</v>
      </c>
      <c r="C18" s="13" t="s">
        <v>22</v>
      </c>
      <c r="D18" s="16">
        <v>42370</v>
      </c>
      <c r="E18" s="10">
        <v>179270</v>
      </c>
      <c r="F18" s="10">
        <v>180278</v>
      </c>
      <c r="G18" s="5">
        <f t="shared" si="0"/>
        <v>1.0056228035923467</v>
      </c>
    </row>
    <row r="19" spans="2:7" x14ac:dyDescent="0.25">
      <c r="B19" s="12" t="s">
        <v>32</v>
      </c>
      <c r="C19" s="13" t="s">
        <v>22</v>
      </c>
      <c r="D19" s="15">
        <v>42401</v>
      </c>
      <c r="E19" s="10">
        <v>168882</v>
      </c>
      <c r="F19" s="10">
        <v>161728</v>
      </c>
      <c r="G19" s="5">
        <f t="shared" si="0"/>
        <v>0.95763906159330181</v>
      </c>
    </row>
    <row r="20" spans="2:7" x14ac:dyDescent="0.25">
      <c r="B20" s="12" t="s">
        <v>32</v>
      </c>
      <c r="C20" s="13" t="s">
        <v>22</v>
      </c>
      <c r="D20" s="16">
        <v>42430</v>
      </c>
      <c r="E20" s="10">
        <v>190767</v>
      </c>
      <c r="F20" s="10">
        <v>185752</v>
      </c>
      <c r="G20" s="5">
        <f t="shared" si="0"/>
        <v>0.97371138614120889</v>
      </c>
    </row>
    <row r="21" spans="2:7" x14ac:dyDescent="0.25">
      <c r="B21" s="12" t="s">
        <v>32</v>
      </c>
      <c r="C21" s="13" t="s">
        <v>22</v>
      </c>
      <c r="D21" s="15">
        <v>42461</v>
      </c>
      <c r="E21" s="10">
        <v>184369</v>
      </c>
      <c r="F21" s="10">
        <v>175644</v>
      </c>
      <c r="G21" s="5">
        <f t="shared" si="0"/>
        <v>0.95267642608030634</v>
      </c>
    </row>
    <row r="22" spans="2:7" x14ac:dyDescent="0.25">
      <c r="B22" s="12" t="s">
        <v>32</v>
      </c>
      <c r="C22" s="13" t="s">
        <v>22</v>
      </c>
      <c r="D22" s="16">
        <v>42491</v>
      </c>
      <c r="E22" s="10">
        <v>188675</v>
      </c>
      <c r="F22" s="10">
        <v>182700</v>
      </c>
      <c r="G22" s="5">
        <f t="shared" si="0"/>
        <v>0.96833178746521797</v>
      </c>
    </row>
    <row r="23" spans="2:7" x14ac:dyDescent="0.25">
      <c r="B23" s="12" t="s">
        <v>6</v>
      </c>
      <c r="C23" s="13" t="s">
        <v>23</v>
      </c>
      <c r="D23" s="15">
        <v>42370</v>
      </c>
      <c r="E23" s="10">
        <v>869448</v>
      </c>
      <c r="F23" s="10">
        <v>842034</v>
      </c>
      <c r="G23" s="5">
        <f t="shared" si="0"/>
        <v>0.96846964970878069</v>
      </c>
    </row>
    <row r="24" spans="2:7" x14ac:dyDescent="0.25">
      <c r="B24" s="12" t="s">
        <v>6</v>
      </c>
      <c r="C24" s="13" t="s">
        <v>23</v>
      </c>
      <c r="D24" s="16">
        <v>42401</v>
      </c>
      <c r="E24" s="10">
        <v>869448</v>
      </c>
      <c r="F24" s="10">
        <v>835823</v>
      </c>
      <c r="G24" s="5">
        <f t="shared" si="0"/>
        <v>0.96132603674975392</v>
      </c>
    </row>
    <row r="25" spans="2:7" x14ac:dyDescent="0.25">
      <c r="B25" s="12" t="s">
        <v>6</v>
      </c>
      <c r="C25" s="13" t="s">
        <v>23</v>
      </c>
      <c r="D25" s="15">
        <v>42430</v>
      </c>
      <c r="E25" s="10">
        <v>869448</v>
      </c>
      <c r="F25" s="10">
        <v>840537</v>
      </c>
      <c r="G25" s="5">
        <f t="shared" si="0"/>
        <v>0.96674786761255416</v>
      </c>
    </row>
    <row r="26" spans="2:7" x14ac:dyDescent="0.25">
      <c r="B26" s="12" t="s">
        <v>6</v>
      </c>
      <c r="C26" s="13" t="s">
        <v>23</v>
      </c>
      <c r="D26" s="16">
        <v>42461</v>
      </c>
      <c r="E26" s="10">
        <v>869448</v>
      </c>
      <c r="F26" s="10">
        <v>839465</v>
      </c>
      <c r="G26" s="5">
        <f t="shared" si="0"/>
        <v>0.96551490140870988</v>
      </c>
    </row>
    <row r="27" spans="2:7" x14ac:dyDescent="0.25">
      <c r="B27" s="12" t="s">
        <v>6</v>
      </c>
      <c r="C27" s="13" t="s">
        <v>23</v>
      </c>
      <c r="D27" s="15">
        <v>42491</v>
      </c>
      <c r="E27" s="10">
        <v>869448</v>
      </c>
      <c r="F27" s="10">
        <v>817871</v>
      </c>
      <c r="G27" s="5">
        <f t="shared" si="0"/>
        <v>0.94067845345552581</v>
      </c>
    </row>
    <row r="28" spans="2:7" x14ac:dyDescent="0.25">
      <c r="B28" s="12" t="s">
        <v>16</v>
      </c>
      <c r="C28" s="13" t="s">
        <v>23</v>
      </c>
      <c r="D28" s="16">
        <v>42370</v>
      </c>
      <c r="E28" s="10">
        <v>467955</v>
      </c>
      <c r="F28" s="10">
        <v>446123</v>
      </c>
      <c r="G28" s="5">
        <f t="shared" si="0"/>
        <v>0.95334594138325268</v>
      </c>
    </row>
    <row r="29" spans="2:7" x14ac:dyDescent="0.25">
      <c r="B29" s="12" t="s">
        <v>16</v>
      </c>
      <c r="C29" s="13" t="s">
        <v>23</v>
      </c>
      <c r="D29" s="15">
        <v>42401</v>
      </c>
      <c r="E29" s="10">
        <v>437858</v>
      </c>
      <c r="F29" s="10">
        <v>410061</v>
      </c>
      <c r="G29" s="5">
        <f t="shared" si="0"/>
        <v>0.93651594809276062</v>
      </c>
    </row>
    <row r="30" spans="2:7" x14ac:dyDescent="0.25">
      <c r="B30" s="12" t="s">
        <v>16</v>
      </c>
      <c r="C30" s="13" t="s">
        <v>23</v>
      </c>
      <c r="D30" s="16">
        <v>42430</v>
      </c>
      <c r="E30" s="10">
        <v>482831</v>
      </c>
      <c r="F30" s="10">
        <v>459020</v>
      </c>
      <c r="G30" s="5">
        <f t="shared" si="0"/>
        <v>0.95068460807197552</v>
      </c>
    </row>
    <row r="31" spans="2:7" x14ac:dyDescent="0.25">
      <c r="B31" s="12" t="s">
        <v>16</v>
      </c>
      <c r="C31" s="13" t="s">
        <v>23</v>
      </c>
      <c r="D31" s="15">
        <v>42461</v>
      </c>
      <c r="E31" s="10">
        <v>462364</v>
      </c>
      <c r="F31" s="10">
        <v>448582</v>
      </c>
      <c r="G31" s="5">
        <f t="shared" si="0"/>
        <v>0.97019231601076206</v>
      </c>
    </row>
    <row r="32" spans="2:7" x14ac:dyDescent="0.25">
      <c r="B32" s="12" t="s">
        <v>16</v>
      </c>
      <c r="C32" s="13" t="s">
        <v>23</v>
      </c>
      <c r="D32" s="16">
        <v>42491</v>
      </c>
      <c r="E32" s="10">
        <v>473449</v>
      </c>
      <c r="F32" s="10">
        <v>461743</v>
      </c>
      <c r="G32" s="5">
        <f t="shared" si="0"/>
        <v>0.97527505602504172</v>
      </c>
    </row>
    <row r="33" spans="2:7" x14ac:dyDescent="0.25">
      <c r="B33" s="12" t="s">
        <v>17</v>
      </c>
      <c r="C33" s="13" t="s">
        <v>23</v>
      </c>
      <c r="D33" s="15">
        <v>42370</v>
      </c>
      <c r="E33" s="10">
        <v>577005</v>
      </c>
      <c r="F33" s="10">
        <v>546888</v>
      </c>
      <c r="G33" s="5">
        <f t="shared" si="0"/>
        <v>0.9478046117451322</v>
      </c>
    </row>
    <row r="34" spans="2:7" x14ac:dyDescent="0.25">
      <c r="B34" s="12" t="s">
        <v>17</v>
      </c>
      <c r="C34" s="13" t="s">
        <v>23</v>
      </c>
      <c r="D34" s="16">
        <v>42401</v>
      </c>
      <c r="E34" s="10">
        <v>580918</v>
      </c>
      <c r="F34" s="10">
        <v>546724</v>
      </c>
      <c r="G34" s="5">
        <f t="shared" si="0"/>
        <v>0.94113799193689984</v>
      </c>
    </row>
    <row r="35" spans="2:7" x14ac:dyDescent="0.25">
      <c r="B35" s="12" t="s">
        <v>17</v>
      </c>
      <c r="C35" s="13" t="s">
        <v>23</v>
      </c>
      <c r="D35" s="15">
        <v>42430</v>
      </c>
      <c r="E35" s="10">
        <v>635817</v>
      </c>
      <c r="F35" s="10">
        <v>599432</v>
      </c>
      <c r="G35" s="5">
        <f t="shared" si="0"/>
        <v>0.9427744146507564</v>
      </c>
    </row>
    <row r="36" spans="2:7" x14ac:dyDescent="0.25">
      <c r="B36" s="12" t="s">
        <v>17</v>
      </c>
      <c r="C36" s="13" t="s">
        <v>23</v>
      </c>
      <c r="D36" s="16">
        <v>42461</v>
      </c>
      <c r="E36" s="10">
        <v>613386</v>
      </c>
      <c r="F36" s="10">
        <v>581815</v>
      </c>
      <c r="G36" s="5">
        <f t="shared" si="0"/>
        <v>0.94852996318794369</v>
      </c>
    </row>
    <row r="37" spans="2:7" x14ac:dyDescent="0.25">
      <c r="B37" s="12" t="s">
        <v>17</v>
      </c>
      <c r="C37" s="13" t="s">
        <v>23</v>
      </c>
      <c r="D37" s="15">
        <v>42491</v>
      </c>
      <c r="E37" s="10">
        <v>627980</v>
      </c>
      <c r="F37" s="10">
        <v>595691</v>
      </c>
      <c r="G37" s="5">
        <f t="shared" si="0"/>
        <v>0.94858275741265641</v>
      </c>
    </row>
    <row r="38" spans="2:7" x14ac:dyDescent="0.25">
      <c r="B38" s="12" t="s">
        <v>32</v>
      </c>
      <c r="C38" s="13" t="s">
        <v>23</v>
      </c>
      <c r="D38" s="16">
        <v>42370</v>
      </c>
      <c r="E38" s="10">
        <v>1467039</v>
      </c>
      <c r="F38" s="10">
        <v>1470135</v>
      </c>
      <c r="G38" s="5">
        <f t="shared" si="0"/>
        <v>1.0021103733438579</v>
      </c>
    </row>
    <row r="39" spans="2:7" x14ac:dyDescent="0.25">
      <c r="B39" s="12" t="s">
        <v>32</v>
      </c>
      <c r="C39" s="13" t="s">
        <v>23</v>
      </c>
      <c r="D39" s="15">
        <v>42401</v>
      </c>
      <c r="E39" s="10">
        <v>1380933</v>
      </c>
      <c r="F39" s="10">
        <v>1356669</v>
      </c>
      <c r="G39" s="5">
        <f t="shared" si="0"/>
        <v>0.98242927064528107</v>
      </c>
    </row>
    <row r="40" spans="2:7" x14ac:dyDescent="0.25">
      <c r="B40" s="12" t="s">
        <v>32</v>
      </c>
      <c r="C40" s="13" t="s">
        <v>23</v>
      </c>
      <c r="D40" s="16">
        <v>42430</v>
      </c>
      <c r="E40" s="10">
        <v>1507650</v>
      </c>
      <c r="F40" s="10">
        <v>1478588</v>
      </c>
      <c r="G40" s="5">
        <f t="shared" si="0"/>
        <v>0.98072364275528134</v>
      </c>
    </row>
    <row r="41" spans="2:7" x14ac:dyDescent="0.25">
      <c r="B41" s="12" t="s">
        <v>32</v>
      </c>
      <c r="C41" s="13" t="s">
        <v>23</v>
      </c>
      <c r="D41" s="15">
        <v>42461</v>
      </c>
      <c r="E41" s="10">
        <v>1454813</v>
      </c>
      <c r="F41" s="10">
        <v>1413544</v>
      </c>
      <c r="G41" s="5">
        <f t="shared" si="0"/>
        <v>0.9716327802954744</v>
      </c>
    </row>
    <row r="42" spans="2:7" x14ac:dyDescent="0.25">
      <c r="B42" s="12" t="s">
        <v>32</v>
      </c>
      <c r="C42" s="13" t="s">
        <v>23</v>
      </c>
      <c r="D42" s="16">
        <v>42491</v>
      </c>
      <c r="E42" s="10">
        <v>1478763</v>
      </c>
      <c r="F42" s="10">
        <v>1448348</v>
      </c>
      <c r="G42" s="5">
        <f t="shared" si="0"/>
        <v>0.97943213347913083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workbookViewId="0">
      <selection activeCell="E28" sqref="E28"/>
    </sheetView>
  </sheetViews>
  <sheetFormatPr baseColWidth="10" defaultRowHeight="15" x14ac:dyDescent="0.25"/>
  <cols>
    <col min="2" max="2" width="28.28515625" customWidth="1"/>
    <col min="3" max="3" width="22.42578125" customWidth="1"/>
    <col min="5" max="5" width="20" customWidth="1"/>
  </cols>
  <sheetData>
    <row r="2" spans="2:5" x14ac:dyDescent="0.25">
      <c r="B2" s="6" t="s">
        <v>5</v>
      </c>
      <c r="C2" s="6" t="s">
        <v>21</v>
      </c>
      <c r="D2" s="6" t="s">
        <v>4</v>
      </c>
      <c r="E2" s="14" t="s">
        <v>26</v>
      </c>
    </row>
    <row r="3" spans="2:5" x14ac:dyDescent="0.25">
      <c r="B3" s="13" t="s">
        <v>6</v>
      </c>
      <c r="C3" s="13" t="s">
        <v>22</v>
      </c>
      <c r="D3" s="15">
        <v>42370</v>
      </c>
      <c r="E3" s="10">
        <v>4649052</v>
      </c>
    </row>
    <row r="4" spans="2:5" x14ac:dyDescent="0.25">
      <c r="B4" s="13" t="s">
        <v>6</v>
      </c>
      <c r="C4" s="13" t="s">
        <v>22</v>
      </c>
      <c r="D4" s="16">
        <v>42401</v>
      </c>
      <c r="E4" s="10">
        <v>4341095</v>
      </c>
    </row>
    <row r="5" spans="2:5" x14ac:dyDescent="0.25">
      <c r="B5" s="13" t="s">
        <v>6</v>
      </c>
      <c r="C5" s="13" t="s">
        <v>22</v>
      </c>
      <c r="D5" s="15">
        <v>42430</v>
      </c>
      <c r="E5" s="10">
        <v>4568937</v>
      </c>
    </row>
    <row r="6" spans="2:5" x14ac:dyDescent="0.25">
      <c r="B6" s="13" t="s">
        <v>6</v>
      </c>
      <c r="C6" s="13" t="s">
        <v>22</v>
      </c>
      <c r="D6" s="16">
        <v>42461</v>
      </c>
      <c r="E6" s="10">
        <v>4331046</v>
      </c>
    </row>
    <row r="7" spans="2:5" x14ac:dyDescent="0.25">
      <c r="B7" s="13" t="s">
        <v>6</v>
      </c>
      <c r="C7" s="13" t="s">
        <v>22</v>
      </c>
      <c r="D7" s="15">
        <v>42491</v>
      </c>
      <c r="E7" s="10">
        <v>4394619</v>
      </c>
    </row>
    <row r="8" spans="2:5" x14ac:dyDescent="0.25">
      <c r="B8" s="13" t="s">
        <v>16</v>
      </c>
      <c r="C8" s="13" t="s">
        <v>22</v>
      </c>
      <c r="D8" s="16">
        <v>42370</v>
      </c>
      <c r="E8" s="10">
        <v>2750703</v>
      </c>
    </row>
    <row r="9" spans="2:5" x14ac:dyDescent="0.25">
      <c r="B9" s="13" t="s">
        <v>16</v>
      </c>
      <c r="C9" s="13" t="s">
        <v>22</v>
      </c>
      <c r="D9" s="15">
        <v>42401</v>
      </c>
      <c r="E9" s="10">
        <v>2574460</v>
      </c>
    </row>
    <row r="10" spans="2:5" x14ac:dyDescent="0.25">
      <c r="B10" s="13" t="s">
        <v>16</v>
      </c>
      <c r="C10" s="13" t="s">
        <v>22</v>
      </c>
      <c r="D10" s="16">
        <v>42430</v>
      </c>
      <c r="E10" s="10">
        <v>2872485</v>
      </c>
    </row>
    <row r="11" spans="2:5" x14ac:dyDescent="0.25">
      <c r="B11" s="13" t="s">
        <v>16</v>
      </c>
      <c r="C11" s="13" t="s">
        <v>22</v>
      </c>
      <c r="D11" s="15">
        <v>42461</v>
      </c>
      <c r="E11" s="10">
        <v>2869471</v>
      </c>
    </row>
    <row r="12" spans="2:5" x14ac:dyDescent="0.25">
      <c r="B12" s="13" t="s">
        <v>16</v>
      </c>
      <c r="C12" s="13" t="s">
        <v>22</v>
      </c>
      <c r="D12" s="16">
        <v>42491</v>
      </c>
      <c r="E12" s="10">
        <v>2878595</v>
      </c>
    </row>
    <row r="13" spans="2:5" x14ac:dyDescent="0.25">
      <c r="B13" s="13" t="s">
        <v>17</v>
      </c>
      <c r="C13" s="13" t="s">
        <v>22</v>
      </c>
      <c r="D13" s="15">
        <v>42370</v>
      </c>
      <c r="E13" s="10">
        <v>1319959</v>
      </c>
    </row>
    <row r="14" spans="2:5" x14ac:dyDescent="0.25">
      <c r="B14" s="13" t="s">
        <v>17</v>
      </c>
      <c r="C14" s="13" t="s">
        <v>22</v>
      </c>
      <c r="D14" s="16">
        <v>42401</v>
      </c>
      <c r="E14" s="10">
        <v>1228779</v>
      </c>
    </row>
    <row r="15" spans="2:5" x14ac:dyDescent="0.25">
      <c r="B15" s="13" t="s">
        <v>17</v>
      </c>
      <c r="C15" s="13" t="s">
        <v>22</v>
      </c>
      <c r="D15" s="15">
        <v>42430</v>
      </c>
      <c r="E15" s="10">
        <v>1354609</v>
      </c>
    </row>
    <row r="16" spans="2:5" x14ac:dyDescent="0.25">
      <c r="B16" s="13" t="s">
        <v>17</v>
      </c>
      <c r="C16" s="13" t="s">
        <v>22</v>
      </c>
      <c r="D16" s="16">
        <v>42461</v>
      </c>
      <c r="E16" s="10">
        <v>1350863</v>
      </c>
    </row>
    <row r="17" spans="2:5" x14ac:dyDescent="0.25">
      <c r="B17" s="13" t="s">
        <v>17</v>
      </c>
      <c r="C17" s="13" t="s">
        <v>22</v>
      </c>
      <c r="D17" s="15">
        <v>42491</v>
      </c>
      <c r="E17" s="10">
        <v>1375553</v>
      </c>
    </row>
    <row r="18" spans="2:5" x14ac:dyDescent="0.25">
      <c r="B18" s="13" t="s">
        <v>32</v>
      </c>
      <c r="C18" s="13" t="s">
        <v>22</v>
      </c>
      <c r="D18" s="16">
        <v>42370</v>
      </c>
      <c r="E18" s="10">
        <v>2409954</v>
      </c>
    </row>
    <row r="19" spans="2:5" x14ac:dyDescent="0.25">
      <c r="B19" s="13" t="s">
        <v>32</v>
      </c>
      <c r="C19" s="13" t="s">
        <v>22</v>
      </c>
      <c r="D19" s="15">
        <v>42401</v>
      </c>
      <c r="E19" s="10">
        <v>2276679</v>
      </c>
    </row>
    <row r="20" spans="2:5" x14ac:dyDescent="0.25">
      <c r="B20" s="13" t="s">
        <v>32</v>
      </c>
      <c r="C20" s="13" t="s">
        <v>22</v>
      </c>
      <c r="D20" s="16">
        <v>42430</v>
      </c>
      <c r="E20" s="10">
        <v>2545166</v>
      </c>
    </row>
    <row r="21" spans="2:5" x14ac:dyDescent="0.25">
      <c r="B21" s="13" t="s">
        <v>32</v>
      </c>
      <c r="C21" s="13" t="s">
        <v>22</v>
      </c>
      <c r="D21" s="15">
        <v>42461</v>
      </c>
      <c r="E21" s="10">
        <v>2604816</v>
      </c>
    </row>
    <row r="22" spans="2:5" x14ac:dyDescent="0.25">
      <c r="B22" s="13" t="s">
        <v>32</v>
      </c>
      <c r="C22" s="13" t="s">
        <v>22</v>
      </c>
      <c r="D22" s="16">
        <v>42491</v>
      </c>
      <c r="E22" s="10">
        <v>2686905</v>
      </c>
    </row>
    <row r="23" spans="2:5" x14ac:dyDescent="0.25">
      <c r="B23" s="13" t="s">
        <v>6</v>
      </c>
      <c r="C23" s="13" t="s">
        <v>23</v>
      </c>
      <c r="D23" s="15">
        <v>42370</v>
      </c>
      <c r="E23" s="10">
        <v>3325800</v>
      </c>
    </row>
    <row r="24" spans="2:5" x14ac:dyDescent="0.25">
      <c r="B24" s="13" t="s">
        <v>6</v>
      </c>
      <c r="C24" s="13" t="s">
        <v>23</v>
      </c>
      <c r="D24" s="16">
        <v>42401</v>
      </c>
      <c r="E24" s="10">
        <v>3192900</v>
      </c>
    </row>
    <row r="25" spans="2:5" x14ac:dyDescent="0.25">
      <c r="B25" s="13" t="s">
        <v>6</v>
      </c>
      <c r="C25" s="13" t="s">
        <v>23</v>
      </c>
      <c r="D25" s="15">
        <v>42430</v>
      </c>
      <c r="E25" s="10">
        <v>3572300</v>
      </c>
    </row>
    <row r="26" spans="2:5" x14ac:dyDescent="0.25">
      <c r="B26" s="13" t="s">
        <v>6</v>
      </c>
      <c r="C26" s="13" t="s">
        <v>23</v>
      </c>
      <c r="D26" s="16">
        <v>42461</v>
      </c>
      <c r="E26" s="10">
        <v>3556900</v>
      </c>
    </row>
    <row r="27" spans="2:5" x14ac:dyDescent="0.25">
      <c r="B27" s="13" t="s">
        <v>6</v>
      </c>
      <c r="C27" s="13" t="s">
        <v>23</v>
      </c>
      <c r="D27" s="15">
        <v>42491</v>
      </c>
      <c r="E27" s="10">
        <v>3621300</v>
      </c>
    </row>
    <row r="28" spans="2:5" x14ac:dyDescent="0.25">
      <c r="B28" s="13" t="s">
        <v>16</v>
      </c>
      <c r="C28" s="13" t="s">
        <v>23</v>
      </c>
      <c r="D28" s="16">
        <v>42370</v>
      </c>
      <c r="E28" s="10">
        <v>1209541</v>
      </c>
    </row>
    <row r="29" spans="2:5" x14ac:dyDescent="0.25">
      <c r="B29" s="13" t="s">
        <v>16</v>
      </c>
      <c r="C29" s="13" t="s">
        <v>23</v>
      </c>
      <c r="D29" s="15">
        <v>42401</v>
      </c>
      <c r="E29" s="10">
        <v>1131026</v>
      </c>
    </row>
    <row r="30" spans="2:5" x14ac:dyDescent="0.25">
      <c r="B30" s="13" t="s">
        <v>16</v>
      </c>
      <c r="C30" s="13" t="s">
        <v>23</v>
      </c>
      <c r="D30" s="16">
        <v>42430</v>
      </c>
      <c r="E30" s="10">
        <v>1297920</v>
      </c>
    </row>
    <row r="31" spans="2:5" x14ac:dyDescent="0.25">
      <c r="B31" s="13" t="s">
        <v>16</v>
      </c>
      <c r="C31" s="13" t="s">
        <v>23</v>
      </c>
      <c r="D31" s="15">
        <v>42461</v>
      </c>
      <c r="E31" s="10">
        <v>1306440</v>
      </c>
    </row>
    <row r="32" spans="2:5" x14ac:dyDescent="0.25">
      <c r="B32" s="13" t="s">
        <v>16</v>
      </c>
      <c r="C32" s="13" t="s">
        <v>23</v>
      </c>
      <c r="D32" s="16">
        <v>42491</v>
      </c>
      <c r="E32" s="10">
        <v>1325002</v>
      </c>
    </row>
    <row r="33" spans="2:5" x14ac:dyDescent="0.25">
      <c r="B33" s="13" t="s">
        <v>17</v>
      </c>
      <c r="C33" s="13" t="s">
        <v>23</v>
      </c>
      <c r="D33" s="15">
        <v>42370</v>
      </c>
      <c r="E33" s="10">
        <v>783100</v>
      </c>
    </row>
    <row r="34" spans="2:5" x14ac:dyDescent="0.25">
      <c r="B34" s="13" t="s">
        <v>17</v>
      </c>
      <c r="C34" s="13" t="s">
        <v>23</v>
      </c>
      <c r="D34" s="16">
        <v>42401</v>
      </c>
      <c r="E34" s="10">
        <v>766500</v>
      </c>
    </row>
    <row r="35" spans="2:5" x14ac:dyDescent="0.25">
      <c r="B35" s="13" t="s">
        <v>17</v>
      </c>
      <c r="C35" s="13" t="s">
        <v>23</v>
      </c>
      <c r="D35" s="15">
        <v>42430</v>
      </c>
      <c r="E35" s="10">
        <v>861800</v>
      </c>
    </row>
    <row r="36" spans="2:5" x14ac:dyDescent="0.25">
      <c r="B36" s="13" t="s">
        <v>17</v>
      </c>
      <c r="C36" s="13" t="s">
        <v>23</v>
      </c>
      <c r="D36" s="16">
        <v>42461</v>
      </c>
      <c r="E36" s="10">
        <v>854500</v>
      </c>
    </row>
    <row r="37" spans="2:5" x14ac:dyDescent="0.25">
      <c r="B37" s="13" t="s">
        <v>17</v>
      </c>
      <c r="C37" s="13" t="s">
        <v>23</v>
      </c>
      <c r="D37" s="15">
        <v>42491</v>
      </c>
      <c r="E37" s="10">
        <v>874100</v>
      </c>
    </row>
    <row r="38" spans="2:5" x14ac:dyDescent="0.25">
      <c r="B38" s="13" t="s">
        <v>32</v>
      </c>
      <c r="C38" s="13" t="s">
        <v>23</v>
      </c>
      <c r="D38" s="16">
        <v>42370</v>
      </c>
      <c r="E38" s="10">
        <v>3711700</v>
      </c>
    </row>
    <row r="39" spans="2:5" x14ac:dyDescent="0.25">
      <c r="B39" s="13" t="s">
        <v>32</v>
      </c>
      <c r="C39" s="13" t="s">
        <v>23</v>
      </c>
      <c r="D39" s="15">
        <v>42401</v>
      </c>
      <c r="E39" s="10">
        <v>3383500</v>
      </c>
    </row>
    <row r="40" spans="2:5" x14ac:dyDescent="0.25">
      <c r="B40" s="13" t="s">
        <v>32</v>
      </c>
      <c r="C40" s="13" t="s">
        <v>23</v>
      </c>
      <c r="D40" s="16">
        <v>42430</v>
      </c>
      <c r="E40" s="10">
        <v>3588300</v>
      </c>
    </row>
    <row r="41" spans="2:5" x14ac:dyDescent="0.25">
      <c r="B41" s="13" t="s">
        <v>32</v>
      </c>
      <c r="C41" s="13" t="s">
        <v>23</v>
      </c>
      <c r="D41" s="15">
        <v>42461</v>
      </c>
      <c r="E41" s="10">
        <v>3597900</v>
      </c>
    </row>
    <row r="42" spans="2:5" x14ac:dyDescent="0.25">
      <c r="B42" s="13" t="s">
        <v>32</v>
      </c>
      <c r="C42" s="13" t="s">
        <v>23</v>
      </c>
      <c r="D42" s="16">
        <v>42491</v>
      </c>
      <c r="E42" s="10">
        <v>3657000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>
      <selection activeCell="E32" sqref="E32"/>
    </sheetView>
  </sheetViews>
  <sheetFormatPr baseColWidth="10" defaultRowHeight="15" x14ac:dyDescent="0.25"/>
  <cols>
    <col min="1" max="1" width="4.28515625" customWidth="1"/>
    <col min="2" max="2" width="31.28515625" customWidth="1"/>
    <col min="4" max="4" width="18.5703125" customWidth="1"/>
  </cols>
  <sheetData>
    <row r="1" spans="2:4" ht="11.25" customHeight="1" x14ac:dyDescent="0.25"/>
    <row r="2" spans="2:4" x14ac:dyDescent="0.25">
      <c r="B2" s="6" t="s">
        <v>5</v>
      </c>
      <c r="C2" s="6" t="s">
        <v>4</v>
      </c>
      <c r="D2" s="14" t="s">
        <v>26</v>
      </c>
    </row>
    <row r="3" spans="2:4" x14ac:dyDescent="0.25">
      <c r="B3" s="13" t="s">
        <v>6</v>
      </c>
      <c r="C3" s="15">
        <v>42370</v>
      </c>
      <c r="D3" s="10">
        <v>47212</v>
      </c>
    </row>
    <row r="4" spans="2:4" x14ac:dyDescent="0.25">
      <c r="B4" s="13" t="s">
        <v>6</v>
      </c>
      <c r="C4" s="16">
        <v>42401</v>
      </c>
      <c r="D4" s="10">
        <v>31284</v>
      </c>
    </row>
    <row r="5" spans="2:4" x14ac:dyDescent="0.25">
      <c r="B5" s="13" t="s">
        <v>6</v>
      </c>
      <c r="C5" s="15">
        <v>42430</v>
      </c>
      <c r="D5" s="10">
        <v>37768</v>
      </c>
    </row>
    <row r="6" spans="2:4" x14ac:dyDescent="0.25">
      <c r="B6" s="13" t="s">
        <v>6</v>
      </c>
      <c r="C6" s="16">
        <v>42461</v>
      </c>
      <c r="D6" s="10">
        <v>35039</v>
      </c>
    </row>
    <row r="7" spans="2:4" x14ac:dyDescent="0.25">
      <c r="B7" s="13" t="s">
        <v>6</v>
      </c>
      <c r="C7" s="15">
        <v>42491</v>
      </c>
      <c r="D7" s="10">
        <v>37537</v>
      </c>
    </row>
    <row r="8" spans="2:4" x14ac:dyDescent="0.25">
      <c r="B8" s="13" t="s">
        <v>16</v>
      </c>
      <c r="C8" s="16">
        <v>42370</v>
      </c>
      <c r="D8" s="10">
        <v>21813</v>
      </c>
    </row>
    <row r="9" spans="2:4" x14ac:dyDescent="0.25">
      <c r="B9" s="13" t="s">
        <v>16</v>
      </c>
      <c r="C9" s="15">
        <v>42401</v>
      </c>
      <c r="D9" s="10">
        <v>14275</v>
      </c>
    </row>
    <row r="10" spans="2:4" x14ac:dyDescent="0.25">
      <c r="B10" s="13" t="s">
        <v>16</v>
      </c>
      <c r="C10" s="16">
        <v>42430</v>
      </c>
      <c r="D10" s="10">
        <v>16863</v>
      </c>
    </row>
    <row r="11" spans="2:4" x14ac:dyDescent="0.25">
      <c r="B11" s="13" t="s">
        <v>16</v>
      </c>
      <c r="C11" s="15">
        <v>42461</v>
      </c>
      <c r="D11" s="10">
        <v>16404</v>
      </c>
    </row>
    <row r="12" spans="2:4" x14ac:dyDescent="0.25">
      <c r="B12" s="13" t="s">
        <v>16</v>
      </c>
      <c r="C12" s="16">
        <v>42491</v>
      </c>
      <c r="D12" s="10">
        <v>18001</v>
      </c>
    </row>
    <row r="13" spans="2:4" x14ac:dyDescent="0.25">
      <c r="B13" s="13" t="s">
        <v>17</v>
      </c>
      <c r="C13" s="15">
        <v>42370</v>
      </c>
      <c r="D13" s="10">
        <v>12265</v>
      </c>
    </row>
    <row r="14" spans="2:4" x14ac:dyDescent="0.25">
      <c r="B14" s="13" t="s">
        <v>17</v>
      </c>
      <c r="C14" s="16">
        <v>42401</v>
      </c>
      <c r="D14" s="10">
        <v>7570</v>
      </c>
    </row>
    <row r="15" spans="2:4" x14ac:dyDescent="0.25">
      <c r="B15" s="13" t="s">
        <v>17</v>
      </c>
      <c r="C15" s="15">
        <v>42430</v>
      </c>
      <c r="D15" s="10">
        <v>10011</v>
      </c>
    </row>
    <row r="16" spans="2:4" x14ac:dyDescent="0.25">
      <c r="B16" s="13" t="s">
        <v>17</v>
      </c>
      <c r="C16" s="16">
        <v>42461</v>
      </c>
      <c r="D16" s="10">
        <v>9929</v>
      </c>
    </row>
    <row r="17" spans="2:4" x14ac:dyDescent="0.25">
      <c r="B17" s="13" t="s">
        <v>17</v>
      </c>
      <c r="C17" s="15">
        <v>42491</v>
      </c>
      <c r="D17" s="10">
        <v>9990</v>
      </c>
    </row>
    <row r="18" spans="2:4" x14ac:dyDescent="0.25">
      <c r="B18" s="13" t="s">
        <v>32</v>
      </c>
      <c r="C18" s="16">
        <v>42370</v>
      </c>
      <c r="D18" s="10">
        <v>38667</v>
      </c>
    </row>
    <row r="19" spans="2:4" x14ac:dyDescent="0.25">
      <c r="B19" s="13" t="s">
        <v>32</v>
      </c>
      <c r="C19" s="15">
        <v>42401</v>
      </c>
      <c r="D19" s="10">
        <v>12213</v>
      </c>
    </row>
    <row r="20" spans="2:4" x14ac:dyDescent="0.25">
      <c r="B20" s="13" t="s">
        <v>32</v>
      </c>
      <c r="C20" s="16">
        <v>42430</v>
      </c>
      <c r="D20" s="10">
        <v>13596</v>
      </c>
    </row>
    <row r="21" spans="2:4" x14ac:dyDescent="0.25">
      <c r="B21" s="13" t="s">
        <v>32</v>
      </c>
      <c r="C21" s="15">
        <v>42461</v>
      </c>
      <c r="D21" s="10">
        <v>14894</v>
      </c>
    </row>
    <row r="22" spans="2:4" x14ac:dyDescent="0.25">
      <c r="B22" s="13" t="s">
        <v>32</v>
      </c>
      <c r="C22" s="16">
        <v>42491</v>
      </c>
      <c r="D22" s="10">
        <v>16985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Ficha Técnica</vt:lpstr>
      <vt:lpstr>1. Flota Operativa</vt:lpstr>
      <vt:lpstr>2. IPK</vt:lpstr>
      <vt:lpstr>3. Km Efectivos</vt:lpstr>
      <vt:lpstr>4. Pasajeros Pago</vt:lpstr>
      <vt:lpstr>5. Pasajeros Tarifa Preferencia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Mateo Jarrín Silva</dc:creator>
  <cp:lastModifiedBy>Andrés Mateo Jarrín Silva</cp:lastModifiedBy>
  <dcterms:created xsi:type="dcterms:W3CDTF">2016-09-23T21:43:32Z</dcterms:created>
  <dcterms:modified xsi:type="dcterms:W3CDTF">2016-10-11T15:48:45Z</dcterms:modified>
</cp:coreProperties>
</file>