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05" windowWidth="11520" windowHeight="10605"/>
  </bookViews>
  <sheets>
    <sheet name="PP AMZT" sheetId="7" r:id="rId1"/>
    <sheet name="Hoja1" sheetId="8" r:id="rId2"/>
  </sheets>
  <externalReferences>
    <externalReference r:id="rId3"/>
  </externalReferences>
  <definedNames>
    <definedName name="TEMATICA">[1]Hoja2!$E$3:$E$12</definedName>
  </definedNames>
  <calcPr calcId="144525"/>
</workbook>
</file>

<file path=xl/calcChain.xml><?xml version="1.0" encoding="utf-8"?>
<calcChain xmlns="http://schemas.openxmlformats.org/spreadsheetml/2006/main">
  <c r="J8" i="8" l="1"/>
  <c r="K10" i="8"/>
  <c r="J10" i="8"/>
  <c r="J26" i="7" l="1"/>
  <c r="G26" i="7"/>
  <c r="C26" i="7"/>
  <c r="B9" i="7"/>
  <c r="H26" i="7" l="1"/>
  <c r="D16" i="7"/>
  <c r="K26" i="7" s="1"/>
  <c r="B10" i="7"/>
  <c r="D17" i="7"/>
  <c r="D15" i="7"/>
  <c r="D26" i="7" s="1"/>
  <c r="D18" i="7" l="1"/>
</calcChain>
</file>

<file path=xl/sharedStrings.xml><?xml version="1.0" encoding="utf-8"?>
<sst xmlns="http://schemas.openxmlformats.org/spreadsheetml/2006/main" count="53" uniqueCount="47">
  <si>
    <t>ADMINISTRACIÓN ZONAL TUMBACO</t>
  </si>
  <si>
    <t>ASINGACION DEL MONTO DE PRESUPUESTO PARTICIPATIVO  POR PARROQUIA</t>
  </si>
  <si>
    <t>Rubro</t>
  </si>
  <si>
    <t>Monto</t>
  </si>
  <si>
    <t>Presupuesto de inversión total</t>
  </si>
  <si>
    <t>% para PP</t>
  </si>
  <si>
    <t>Presupuesto participativos</t>
  </si>
  <si>
    <t>ASIGNACION DE % POR CRITERIOS</t>
  </si>
  <si>
    <t>Criterio</t>
  </si>
  <si>
    <t>Subcriterio</t>
  </si>
  <si>
    <t>%</t>
  </si>
  <si>
    <t>Presupuesto</t>
  </si>
  <si>
    <t>Tamaño</t>
  </si>
  <si>
    <t>Población</t>
  </si>
  <si>
    <t>Equidad</t>
  </si>
  <si>
    <t>Pobreza NBI</t>
  </si>
  <si>
    <t>Densidad</t>
  </si>
  <si>
    <t>Total</t>
  </si>
  <si>
    <t>ASIGNACION POR PARROQUIA</t>
  </si>
  <si>
    <t>PARROQUIAS</t>
  </si>
  <si>
    <t>POBLACION 
Censo 2010</t>
  </si>
  <si>
    <t>Densidad Demográfica Hab./ Ha. al 2010</t>
  </si>
  <si>
    <t>Rango</t>
  </si>
  <si>
    <t>Pobreza por NBI</t>
  </si>
  <si>
    <t>TOTAL POR PARROQUIA</t>
  </si>
  <si>
    <t>CUMBAYA</t>
  </si>
  <si>
    <t>MONTO PRIORIZADO</t>
  </si>
  <si>
    <t>MONTO PRIORIZADO CON IVA</t>
  </si>
  <si>
    <t>DIFERENCIA</t>
  </si>
  <si>
    <t>OBRA</t>
  </si>
  <si>
    <t>infraestructura Comunitaria</t>
  </si>
  <si>
    <t>PRESUPUESTO PARTICIPATIVO</t>
  </si>
  <si>
    <t>Presupuesto asignado (Sin IVA)</t>
  </si>
  <si>
    <t>Obra directa: Excavación, estructura y capa de rodadura (Asfalto)</t>
  </si>
  <si>
    <t>Metros lineales a ejecutar</t>
  </si>
  <si>
    <t>REHABILITACIÓN DE LA CALLE RUMIÑAHUI, DESDE LA AVENIDA OSWALDO GUAYASAMÍN HASTA LA CALLE NORBERTO SALZAR, PARROQUIA DE TUMBACO</t>
  </si>
  <si>
    <t>Longitud de la via (intervención)</t>
  </si>
  <si>
    <t>1310 m</t>
  </si>
  <si>
    <t>Convenio: AMZT, Instalación de asfalto, GAD - Tumbaco, excavación compactación de subrrasante, estructura de la via, bordillos, movimeinto de postes, obras complementarias</t>
  </si>
  <si>
    <t>80.000,00</t>
  </si>
  <si>
    <t>20.000,00</t>
  </si>
  <si>
    <t>CAMINERIA AREA COMUNAL BARRIO LOS ALMENDROS</t>
  </si>
  <si>
    <t>40.000,00</t>
  </si>
  <si>
    <t xml:space="preserve">REHABILITACION AREA COMUNAL, BARRIO SAN PATRICIO </t>
  </si>
  <si>
    <t>SEDE DE LA LIGA BARRIAL SANTA INES, BARRIO SANTA INES</t>
  </si>
  <si>
    <t xml:space="preserve">REHABILITACION TEATRO PARROQUIAL (PRIMERA ETAPA) </t>
  </si>
  <si>
    <t>215.074,00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</si>
</sst>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.00"/>
    <numFmt numFmtId="165" formatCode="_-* #,##0.00\ _p_t_a_-;\-* #,##0.00\ _p_t_a_-;_-* &quot;-&quot;??\ _p_t_a_-;_-@_-"/>
    <numFmt numFmtId="166" formatCode="_-* #,##0.0_-;\-* #,##0.0_-;_-* &quot;-&quot;_-;_-@_-"/>
    <numFmt numFmtId="167" formatCode="#,##0_ ;[Red]\-#,##0\ "/>
    <numFmt numFmtId="168" formatCode="0.0%"/>
    <numFmt numFmtId="169" formatCode="#,##0.000_ ;[Red]\-#,##0.000\ "/>
    <numFmt numFmtId="170" formatCode="#,##0.00_ ;[Red]\-#,##0.00\ "/>
    <numFmt numFmtId="171" formatCode="#,##0.00;[Red]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1"/>
      <color theme="1"/>
      <name val="Calibri"/>
      <family val="1"/>
      <scheme val="minor"/>
    </font>
    <font>
      <sz val="10"/>
      <name val="Tahoma"/>
      <family val="2"/>
    </font>
    <font>
      <sz val="8"/>
      <color theme="1"/>
      <name val="Calibri"/>
      <family val="2"/>
      <scheme val="minor"/>
    </font>
    <font>
      <b/>
      <sz val="2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b/>
      <sz val="10"/>
      <name val="Times New Roman"/>
      <family val="1"/>
    </font>
    <font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Arial Narrow"/>
      <family val="2"/>
    </font>
  </fonts>
  <fills count="12">
    <fill>
      <patternFill patternType="none"/>
    </fill>
    <fill>
      <patternFill patternType="gray125"/>
    </fill>
    <fill>
      <patternFill patternType="solid">
        <fgColor theme="5" tint="0.749992370372631"/>
        <bgColor indexed="65"/>
      </patternFill>
    </fill>
    <fill>
      <patternFill patternType="solid">
        <fgColor theme="5"/>
        <bgColor auto="1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3" fillId="2" borderId="0"/>
    <xf numFmtId="0" fontId="2" fillId="3" borderId="0"/>
    <xf numFmtId="44" fontId="1" fillId="0" borderId="0" applyFont="0" applyFill="0" applyBorder="0" applyAlignment="0" applyProtection="0"/>
    <xf numFmtId="0" fontId="4" fillId="0" borderId="0"/>
    <xf numFmtId="0" fontId="5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3">
    <xf numFmtId="0" fontId="0" fillId="0" borderId="0" xfId="0"/>
    <xf numFmtId="0" fontId="8" fillId="0" borderId="0" xfId="0" applyFont="1"/>
    <xf numFmtId="2" fontId="0" fillId="0" borderId="0" xfId="0" applyNumberFormat="1"/>
    <xf numFmtId="0" fontId="0" fillId="0" borderId="0" xfId="0" applyAlignment="1">
      <alignment horizontal="center"/>
    </xf>
    <xf numFmtId="0" fontId="9" fillId="0" borderId="1" xfId="0" applyFont="1" applyBorder="1" applyAlignment="1">
      <alignment horizontal="center"/>
    </xf>
    <xf numFmtId="0" fontId="8" fillId="0" borderId="1" xfId="0" applyFont="1" applyBorder="1"/>
    <xf numFmtId="4" fontId="0" fillId="0" borderId="1" xfId="0" applyNumberFormat="1" applyBorder="1"/>
    <xf numFmtId="9" fontId="0" fillId="0" borderId="1" xfId="0" applyNumberFormat="1" applyBorder="1"/>
    <xf numFmtId="0" fontId="8" fillId="0" borderId="1" xfId="0" applyFont="1" applyBorder="1" applyAlignment="1">
      <alignment wrapText="1"/>
    </xf>
    <xf numFmtId="4" fontId="0" fillId="0" borderId="0" xfId="0" applyNumberFormat="1"/>
    <xf numFmtId="0" fontId="8" fillId="0" borderId="1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9" fillId="0" borderId="0" xfId="0" applyFont="1"/>
    <xf numFmtId="0" fontId="10" fillId="4" borderId="1" xfId="0" applyFont="1" applyFill="1" applyBorder="1" applyAlignment="1">
      <alignment horizontal="center" vertical="center" wrapText="1"/>
    </xf>
    <xf numFmtId="165" fontId="10" fillId="4" borderId="1" xfId="0" applyNumberFormat="1" applyFont="1" applyFill="1" applyBorder="1" applyAlignment="1">
      <alignment horizontal="center" vertical="center" wrapText="1"/>
    </xf>
    <xf numFmtId="2" fontId="10" fillId="5" borderId="1" xfId="7" applyNumberFormat="1" applyFont="1" applyFill="1" applyBorder="1" applyAlignment="1">
      <alignment horizontal="center" vertical="center" wrapText="1"/>
    </xf>
    <xf numFmtId="0" fontId="10" fillId="5" borderId="1" xfId="7" applyNumberFormat="1" applyFont="1" applyFill="1" applyBorder="1" applyAlignment="1">
      <alignment horizontal="center" vertical="center" wrapText="1"/>
    </xf>
    <xf numFmtId="165" fontId="10" fillId="5" borderId="1" xfId="7" applyNumberFormat="1" applyFont="1" applyFill="1" applyBorder="1" applyAlignment="1">
      <alignment horizontal="center" vertical="center" wrapText="1"/>
    </xf>
    <xf numFmtId="166" fontId="11" fillId="6" borderId="1" xfId="8" applyNumberFormat="1" applyFont="1" applyFill="1" applyBorder="1" applyAlignment="1">
      <alignment horizontal="center" vertical="center" wrapText="1"/>
    </xf>
    <xf numFmtId="0" fontId="8" fillId="0" borderId="0" xfId="0" applyFont="1" applyFill="1" applyBorder="1"/>
    <xf numFmtId="0" fontId="12" fillId="0" borderId="0" xfId="0" applyFont="1" applyFill="1" applyBorder="1" applyAlignment="1">
      <alignment horizontal="left"/>
    </xf>
    <xf numFmtId="0" fontId="0" fillId="0" borderId="0" xfId="0" applyFill="1" applyBorder="1"/>
    <xf numFmtId="167" fontId="13" fillId="0" borderId="0" xfId="8" applyNumberFormat="1" applyFont="1" applyFill="1" applyBorder="1" applyAlignment="1">
      <alignment horizontal="center"/>
    </xf>
    <xf numFmtId="2" fontId="13" fillId="0" borderId="0" xfId="7" applyNumberFormat="1" applyFont="1" applyFill="1" applyBorder="1" applyAlignment="1">
      <alignment horizontal="center"/>
    </xf>
    <xf numFmtId="3" fontId="13" fillId="0" borderId="0" xfId="7" applyNumberFormat="1" applyFont="1" applyFill="1" applyBorder="1" applyAlignment="1">
      <alignment horizontal="center"/>
    </xf>
    <xf numFmtId="10" fontId="13" fillId="0" borderId="0" xfId="7" applyNumberFormat="1" applyFont="1" applyFill="1" applyBorder="1" applyAlignment="1">
      <alignment horizontal="right"/>
    </xf>
    <xf numFmtId="167" fontId="13" fillId="0" borderId="0" xfId="7" applyNumberFormat="1" applyFont="1" applyFill="1" applyBorder="1" applyAlignment="1"/>
    <xf numFmtId="168" fontId="13" fillId="0" borderId="0" xfId="1" applyNumberFormat="1" applyFont="1" applyFill="1" applyBorder="1" applyAlignment="1">
      <alignment horizontal="center"/>
    </xf>
    <xf numFmtId="3" fontId="13" fillId="0" borderId="0" xfId="1" applyNumberFormat="1" applyFont="1" applyFill="1" applyBorder="1"/>
    <xf numFmtId="167" fontId="0" fillId="0" borderId="0" xfId="0" applyNumberFormat="1" applyFill="1" applyBorder="1"/>
    <xf numFmtId="169" fontId="13" fillId="0" borderId="0" xfId="8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3" fontId="9" fillId="0" borderId="0" xfId="0" applyNumberFormat="1" applyFont="1" applyFill="1" applyBorder="1" applyAlignment="1">
      <alignment horizontal="right"/>
    </xf>
    <xf numFmtId="2" fontId="13" fillId="0" borderId="0" xfId="7" applyNumberFormat="1" applyFont="1" applyFill="1" applyBorder="1" applyAlignment="1">
      <alignment horizontal="right"/>
    </xf>
    <xf numFmtId="170" fontId="13" fillId="0" borderId="0" xfId="7" applyNumberFormat="1" applyFont="1" applyFill="1" applyBorder="1" applyAlignment="1"/>
    <xf numFmtId="4" fontId="13" fillId="0" borderId="0" xfId="1" applyNumberFormat="1" applyFont="1" applyFill="1" applyBorder="1"/>
    <xf numFmtId="170" fontId="0" fillId="0" borderId="0" xfId="0" applyNumberFormat="1" applyFill="1" applyBorder="1"/>
    <xf numFmtId="2" fontId="0" fillId="0" borderId="0" xfId="0" applyNumberFormat="1" applyFill="1" applyBorder="1"/>
    <xf numFmtId="0" fontId="0" fillId="0" borderId="0" xfId="0" applyFill="1" applyBorder="1" applyAlignment="1">
      <alignment horizontal="center"/>
    </xf>
    <xf numFmtId="17" fontId="8" fillId="0" borderId="0" xfId="0" applyNumberFormat="1" applyFont="1" applyFill="1" applyBorder="1"/>
    <xf numFmtId="171" fontId="0" fillId="0" borderId="0" xfId="0" applyNumberFormat="1" applyFill="1" applyBorder="1"/>
    <xf numFmtId="164" fontId="0" fillId="0" borderId="0" xfId="0" applyNumberFormat="1"/>
    <xf numFmtId="2" fontId="13" fillId="0" borderId="0" xfId="9" applyNumberFormat="1" applyFont="1" applyFill="1" applyBorder="1" applyAlignment="1">
      <alignment horizontal="right"/>
    </xf>
    <xf numFmtId="44" fontId="0" fillId="8" borderId="1" xfId="9" applyFont="1" applyFill="1" applyBorder="1" applyAlignment="1">
      <alignment vertical="center"/>
    </xf>
    <xf numFmtId="0" fontId="6" fillId="10" borderId="1" xfId="0" applyFont="1" applyFill="1" applyBorder="1" applyAlignment="1">
      <alignment vertical="center" wrapText="1"/>
    </xf>
    <xf numFmtId="44" fontId="0" fillId="0" borderId="0" xfId="9" applyFont="1"/>
    <xf numFmtId="0" fontId="0" fillId="0" borderId="0" xfId="0" applyAlignment="1"/>
    <xf numFmtId="44" fontId="0" fillId="0" borderId="1" xfId="9" applyFont="1" applyBorder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3" fontId="13" fillId="6" borderId="2" xfId="1" applyNumberFormat="1" applyFont="1" applyFill="1" applyBorder="1" applyAlignment="1">
      <alignment horizontal="center" vertical="center"/>
    </xf>
    <xf numFmtId="3" fontId="13" fillId="5" borderId="2" xfId="7" applyNumberFormat="1" applyFont="1" applyFill="1" applyBorder="1" applyAlignment="1">
      <alignment horizontal="center" vertical="center"/>
    </xf>
    <xf numFmtId="10" fontId="13" fillId="5" borderId="2" xfId="7" applyNumberFormat="1" applyFont="1" applyFill="1" applyBorder="1" applyAlignment="1">
      <alignment horizontal="center" vertical="center"/>
    </xf>
    <xf numFmtId="167" fontId="13" fillId="5" borderId="2" xfId="7" applyNumberFormat="1" applyFont="1" applyFill="1" applyBorder="1" applyAlignment="1">
      <alignment horizontal="center" vertical="center"/>
    </xf>
    <xf numFmtId="10" fontId="13" fillId="6" borderId="2" xfId="1" applyNumberFormat="1" applyFont="1" applyFill="1" applyBorder="1" applyAlignment="1">
      <alignment horizontal="center" vertical="center"/>
    </xf>
    <xf numFmtId="168" fontId="13" fillId="6" borderId="2" xfId="1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67" fontId="13" fillId="0" borderId="2" xfId="8" applyNumberFormat="1" applyFont="1" applyFill="1" applyBorder="1" applyAlignment="1">
      <alignment horizontal="center" vertical="center"/>
    </xf>
    <xf numFmtId="167" fontId="13" fillId="0" borderId="2" xfId="8" applyNumberFormat="1" applyFont="1" applyBorder="1" applyAlignment="1">
      <alignment horizontal="center" vertical="center"/>
    </xf>
    <xf numFmtId="2" fontId="13" fillId="5" borderId="2" xfId="7" applyNumberFormat="1" applyFont="1" applyFill="1" applyBorder="1" applyAlignment="1">
      <alignment horizontal="center" vertical="center"/>
    </xf>
    <xf numFmtId="44" fontId="0" fillId="8" borderId="2" xfId="9" applyFont="1" applyFill="1" applyBorder="1" applyAlignment="1">
      <alignment vertical="center"/>
    </xf>
    <xf numFmtId="0" fontId="17" fillId="0" borderId="1" xfId="5" applyFont="1" applyFill="1" applyBorder="1" applyAlignment="1">
      <alignment vertical="center"/>
    </xf>
    <xf numFmtId="0" fontId="17" fillId="0" borderId="1" xfId="5" applyFont="1" applyFill="1" applyBorder="1" applyAlignment="1">
      <alignment horizontal="left" vertical="center"/>
    </xf>
    <xf numFmtId="2" fontId="0" fillId="10" borderId="1" xfId="9" applyNumberFormat="1" applyFont="1" applyFill="1" applyBorder="1" applyAlignment="1">
      <alignment vertical="center"/>
    </xf>
    <xf numFmtId="44" fontId="0" fillId="11" borderId="1" xfId="9" applyFont="1" applyFill="1" applyBorder="1" applyAlignment="1">
      <alignment vertical="center"/>
    </xf>
    <xf numFmtId="44" fontId="0" fillId="8" borderId="3" xfId="9" applyFont="1" applyFill="1" applyBorder="1" applyAlignment="1">
      <alignment vertical="center"/>
    </xf>
    <xf numFmtId="0" fontId="7" fillId="0" borderId="0" xfId="0" applyFont="1" applyAlignment="1"/>
    <xf numFmtId="10" fontId="13" fillId="5" borderId="2" xfId="7" applyNumberFormat="1" applyFont="1" applyFill="1" applyBorder="1" applyAlignment="1">
      <alignment horizontal="center" vertical="center"/>
    </xf>
    <xf numFmtId="10" fontId="13" fillId="5" borderId="3" xfId="7" applyNumberFormat="1" applyFont="1" applyFill="1" applyBorder="1" applyAlignment="1">
      <alignment horizontal="center" vertical="center"/>
    </xf>
    <xf numFmtId="44" fontId="0" fillId="9" borderId="2" xfId="9" applyFont="1" applyFill="1" applyBorder="1" applyAlignment="1">
      <alignment horizontal="center" vertical="center"/>
    </xf>
    <xf numFmtId="44" fontId="0" fillId="9" borderId="4" xfId="9" applyFont="1" applyFill="1" applyBorder="1" applyAlignment="1">
      <alignment horizontal="center" vertical="center"/>
    </xf>
    <xf numFmtId="44" fontId="0" fillId="9" borderId="3" xfId="9" applyFont="1" applyFill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15" fillId="0" borderId="1" xfId="0" applyFont="1" applyBorder="1" applyAlignment="1">
      <alignment horizontal="center" vertical="center"/>
    </xf>
    <xf numFmtId="3" fontId="13" fillId="6" borderId="2" xfId="1" applyNumberFormat="1" applyFont="1" applyFill="1" applyBorder="1" applyAlignment="1">
      <alignment horizontal="center" vertical="center"/>
    </xf>
    <xf numFmtId="3" fontId="13" fillId="6" borderId="3" xfId="1" applyNumberFormat="1" applyFont="1" applyFill="1" applyBorder="1" applyAlignment="1">
      <alignment horizontal="center" vertical="center"/>
    </xf>
    <xf numFmtId="168" fontId="13" fillId="6" borderId="2" xfId="1" applyNumberFormat="1" applyFont="1" applyFill="1" applyBorder="1" applyAlignment="1">
      <alignment horizontal="center" vertical="center"/>
    </xf>
    <xf numFmtId="168" fontId="13" fillId="6" borderId="3" xfId="1" applyNumberFormat="1" applyFont="1" applyFill="1" applyBorder="1" applyAlignment="1">
      <alignment horizontal="center" vertical="center"/>
    </xf>
    <xf numFmtId="10" fontId="13" fillId="6" borderId="2" xfId="1" applyNumberFormat="1" applyFont="1" applyFill="1" applyBorder="1" applyAlignment="1">
      <alignment horizontal="center" vertical="center"/>
    </xf>
    <xf numFmtId="10" fontId="13" fillId="6" borderId="3" xfId="1" applyNumberFormat="1" applyFont="1" applyFill="1" applyBorder="1" applyAlignment="1">
      <alignment horizontal="center" vertical="center"/>
    </xf>
    <xf numFmtId="167" fontId="13" fillId="5" borderId="2" xfId="7" applyNumberFormat="1" applyFont="1" applyFill="1" applyBorder="1" applyAlignment="1">
      <alignment horizontal="center" vertical="center"/>
    </xf>
    <xf numFmtId="167" fontId="13" fillId="5" borderId="3" xfId="7" applyNumberFormat="1" applyFont="1" applyFill="1" applyBorder="1" applyAlignment="1">
      <alignment horizontal="center" vertical="center"/>
    </xf>
    <xf numFmtId="0" fontId="16" fillId="7" borderId="2" xfId="0" applyFont="1" applyFill="1" applyBorder="1" applyAlignment="1">
      <alignment horizontal="center" vertical="center"/>
    </xf>
    <xf numFmtId="0" fontId="16" fillId="7" borderId="4" xfId="0" applyFont="1" applyFill="1" applyBorder="1" applyAlignment="1">
      <alignment horizontal="center" vertical="center"/>
    </xf>
    <xf numFmtId="0" fontId="16" fillId="7" borderId="3" xfId="0" applyFont="1" applyFill="1" applyBorder="1" applyAlignment="1">
      <alignment horizontal="center" vertical="center"/>
    </xf>
    <xf numFmtId="3" fontId="13" fillId="5" borderId="2" xfId="7" applyNumberFormat="1" applyFont="1" applyFill="1" applyBorder="1" applyAlignment="1">
      <alignment horizontal="center" vertical="center"/>
    </xf>
    <xf numFmtId="3" fontId="13" fillId="5" borderId="3" xfId="7" applyNumberFormat="1" applyFont="1" applyFill="1" applyBorder="1" applyAlignment="1">
      <alignment horizontal="center" vertical="center"/>
    </xf>
    <xf numFmtId="2" fontId="13" fillId="5" borderId="2" xfId="7" applyNumberFormat="1" applyFont="1" applyFill="1" applyBorder="1" applyAlignment="1">
      <alignment horizontal="center" vertical="center"/>
    </xf>
    <xf numFmtId="2" fontId="13" fillId="5" borderId="3" xfId="7" applyNumberFormat="1" applyFont="1" applyFill="1" applyBorder="1" applyAlignment="1">
      <alignment horizontal="center" vertical="center"/>
    </xf>
    <xf numFmtId="167" fontId="13" fillId="0" borderId="2" xfId="8" applyNumberFormat="1" applyFont="1" applyBorder="1" applyAlignment="1">
      <alignment horizontal="center" vertical="center"/>
    </xf>
    <xf numFmtId="167" fontId="13" fillId="0" borderId="3" xfId="8" applyNumberFormat="1" applyFont="1" applyBorder="1" applyAlignment="1">
      <alignment horizontal="center" vertical="center"/>
    </xf>
    <xf numFmtId="167" fontId="13" fillId="0" borderId="2" xfId="8" applyNumberFormat="1" applyFont="1" applyFill="1" applyBorder="1" applyAlignment="1">
      <alignment horizontal="center" vertical="center"/>
    </xf>
    <xf numFmtId="167" fontId="13" fillId="0" borderId="3" xfId="8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10">
    <cellStyle name="Custom Style  1" xfId="2"/>
    <cellStyle name="Custom Style 2" xfId="3"/>
    <cellStyle name="Millares" xfId="7" builtinId="3"/>
    <cellStyle name="Millares [0]" xfId="8" builtinId="6"/>
    <cellStyle name="Moneda" xfId="9" builtinId="4"/>
    <cellStyle name="Moneda 2" xfId="4"/>
    <cellStyle name="Normal" xfId="0" builtinId="0"/>
    <cellStyle name="Normal 2" xfId="5"/>
    <cellStyle name="Normal 5" xfId="6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almeida/Desktop/WEN_2017/PROCESOS/SISTEMA%20PC/Reporte%20Proyectos%20PP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</sheetNames>
    <sheetDataSet>
      <sheetData sheetId="0"/>
      <sheetData sheetId="1">
        <row r="3">
          <cell r="E3" t="str">
            <v>Cultural</v>
          </cell>
        </row>
        <row r="4">
          <cell r="E4" t="str">
            <v>Educativo</v>
          </cell>
        </row>
        <row r="5">
          <cell r="E5" t="str">
            <v>Deportivo</v>
          </cell>
        </row>
        <row r="6">
          <cell r="E6" t="str">
            <v>Ambiental</v>
          </cell>
        </row>
        <row r="7">
          <cell r="E7" t="str">
            <v>Seguridad</v>
          </cell>
        </row>
        <row r="8">
          <cell r="E8" t="str">
            <v>Productivo</v>
          </cell>
        </row>
        <row r="9">
          <cell r="E9" t="str">
            <v>Salud</v>
          </cell>
        </row>
        <row r="10">
          <cell r="E10" t="str">
            <v>Inclusión</v>
          </cell>
        </row>
        <row r="11">
          <cell r="E11" t="str">
            <v>Participación Ciudadana</v>
          </cell>
        </row>
        <row r="12">
          <cell r="E12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46"/>
  <sheetViews>
    <sheetView tabSelected="1" topLeftCell="A7" zoomScale="90" zoomScaleNormal="90" workbookViewId="0">
      <selection activeCell="P27" sqref="P27"/>
    </sheetView>
  </sheetViews>
  <sheetFormatPr baseColWidth="10" defaultRowHeight="15" x14ac:dyDescent="0.25"/>
  <cols>
    <col min="1" max="1" width="25.85546875" customWidth="1"/>
    <col min="2" max="2" width="18" hidden="1" customWidth="1"/>
    <col min="3" max="3" width="9" hidden="1" customWidth="1"/>
    <col min="4" max="4" width="15.7109375" hidden="1" customWidth="1"/>
    <col min="5" max="5" width="12.7109375" style="2" hidden="1" customWidth="1"/>
    <col min="6" max="6" width="5.5703125" hidden="1" customWidth="1"/>
    <col min="7" max="7" width="13" hidden="1" customWidth="1"/>
    <col min="8" max="8" width="13.140625" hidden="1" customWidth="1"/>
    <col min="9" max="9" width="9.7109375" style="3" hidden="1" customWidth="1"/>
    <col min="10" max="10" width="7" style="3" hidden="1" customWidth="1"/>
    <col min="11" max="11" width="13.28515625" hidden="1" customWidth="1"/>
    <col min="12" max="12" width="16.140625" customWidth="1"/>
    <col min="13" max="13" width="15.7109375" customWidth="1"/>
    <col min="14" max="14" width="16.7109375" customWidth="1"/>
    <col min="15" max="15" width="15.7109375" customWidth="1"/>
    <col min="16" max="16" width="80.85546875" customWidth="1"/>
    <col min="235" max="235" width="25.85546875" customWidth="1"/>
    <col min="236" max="236" width="18" customWidth="1"/>
    <col min="237" max="237" width="9" customWidth="1"/>
    <col min="238" max="238" width="15.7109375" customWidth="1"/>
    <col min="239" max="239" width="12.7109375" customWidth="1"/>
    <col min="240" max="240" width="17" customWidth="1"/>
    <col min="241" max="241" width="7.140625" customWidth="1"/>
    <col min="242" max="242" width="11.85546875" customWidth="1"/>
    <col min="243" max="243" width="9.7109375" customWidth="1"/>
    <col min="244" max="244" width="7" customWidth="1"/>
    <col min="245" max="245" width="10.5703125" customWidth="1"/>
    <col min="246" max="246" width="12.28515625" bestFit="1" customWidth="1"/>
    <col min="491" max="491" width="25.85546875" customWidth="1"/>
    <col min="492" max="492" width="18" customWidth="1"/>
    <col min="493" max="493" width="9" customWidth="1"/>
    <col min="494" max="494" width="15.7109375" customWidth="1"/>
    <col min="495" max="495" width="12.7109375" customWidth="1"/>
    <col min="496" max="496" width="17" customWidth="1"/>
    <col min="497" max="497" width="7.140625" customWidth="1"/>
    <col min="498" max="498" width="11.85546875" customWidth="1"/>
    <col min="499" max="499" width="9.7109375" customWidth="1"/>
    <col min="500" max="500" width="7" customWidth="1"/>
    <col min="501" max="501" width="10.5703125" customWidth="1"/>
    <col min="502" max="502" width="12.28515625" bestFit="1" customWidth="1"/>
    <col min="747" max="747" width="25.85546875" customWidth="1"/>
    <col min="748" max="748" width="18" customWidth="1"/>
    <col min="749" max="749" width="9" customWidth="1"/>
    <col min="750" max="750" width="15.7109375" customWidth="1"/>
    <col min="751" max="751" width="12.7109375" customWidth="1"/>
    <col min="752" max="752" width="17" customWidth="1"/>
    <col min="753" max="753" width="7.140625" customWidth="1"/>
    <col min="754" max="754" width="11.85546875" customWidth="1"/>
    <col min="755" max="755" width="9.7109375" customWidth="1"/>
    <col min="756" max="756" width="7" customWidth="1"/>
    <col min="757" max="757" width="10.5703125" customWidth="1"/>
    <col min="758" max="758" width="12.28515625" bestFit="1" customWidth="1"/>
    <col min="1003" max="1003" width="25.85546875" customWidth="1"/>
    <col min="1004" max="1004" width="18" customWidth="1"/>
    <col min="1005" max="1005" width="9" customWidth="1"/>
    <col min="1006" max="1006" width="15.7109375" customWidth="1"/>
    <col min="1007" max="1007" width="12.7109375" customWidth="1"/>
    <col min="1008" max="1008" width="17" customWidth="1"/>
    <col min="1009" max="1009" width="7.140625" customWidth="1"/>
    <col min="1010" max="1010" width="11.85546875" customWidth="1"/>
    <col min="1011" max="1011" width="9.7109375" customWidth="1"/>
    <col min="1012" max="1012" width="7" customWidth="1"/>
    <col min="1013" max="1013" width="10.5703125" customWidth="1"/>
    <col min="1014" max="1014" width="12.28515625" bestFit="1" customWidth="1"/>
    <col min="1259" max="1259" width="25.85546875" customWidth="1"/>
    <col min="1260" max="1260" width="18" customWidth="1"/>
    <col min="1261" max="1261" width="9" customWidth="1"/>
    <col min="1262" max="1262" width="15.7109375" customWidth="1"/>
    <col min="1263" max="1263" width="12.7109375" customWidth="1"/>
    <col min="1264" max="1264" width="17" customWidth="1"/>
    <col min="1265" max="1265" width="7.140625" customWidth="1"/>
    <col min="1266" max="1266" width="11.85546875" customWidth="1"/>
    <col min="1267" max="1267" width="9.7109375" customWidth="1"/>
    <col min="1268" max="1268" width="7" customWidth="1"/>
    <col min="1269" max="1269" width="10.5703125" customWidth="1"/>
    <col min="1270" max="1270" width="12.28515625" bestFit="1" customWidth="1"/>
    <col min="1515" max="1515" width="25.85546875" customWidth="1"/>
    <col min="1516" max="1516" width="18" customWidth="1"/>
    <col min="1517" max="1517" width="9" customWidth="1"/>
    <col min="1518" max="1518" width="15.7109375" customWidth="1"/>
    <col min="1519" max="1519" width="12.7109375" customWidth="1"/>
    <col min="1520" max="1520" width="17" customWidth="1"/>
    <col min="1521" max="1521" width="7.140625" customWidth="1"/>
    <col min="1522" max="1522" width="11.85546875" customWidth="1"/>
    <col min="1523" max="1523" width="9.7109375" customWidth="1"/>
    <col min="1524" max="1524" width="7" customWidth="1"/>
    <col min="1525" max="1525" width="10.5703125" customWidth="1"/>
    <col min="1526" max="1526" width="12.28515625" bestFit="1" customWidth="1"/>
    <col min="1771" max="1771" width="25.85546875" customWidth="1"/>
    <col min="1772" max="1772" width="18" customWidth="1"/>
    <col min="1773" max="1773" width="9" customWidth="1"/>
    <col min="1774" max="1774" width="15.7109375" customWidth="1"/>
    <col min="1775" max="1775" width="12.7109375" customWidth="1"/>
    <col min="1776" max="1776" width="17" customWidth="1"/>
    <col min="1777" max="1777" width="7.140625" customWidth="1"/>
    <col min="1778" max="1778" width="11.85546875" customWidth="1"/>
    <col min="1779" max="1779" width="9.7109375" customWidth="1"/>
    <col min="1780" max="1780" width="7" customWidth="1"/>
    <col min="1781" max="1781" width="10.5703125" customWidth="1"/>
    <col min="1782" max="1782" width="12.28515625" bestFit="1" customWidth="1"/>
    <col min="2027" max="2027" width="25.85546875" customWidth="1"/>
    <col min="2028" max="2028" width="18" customWidth="1"/>
    <col min="2029" max="2029" width="9" customWidth="1"/>
    <col min="2030" max="2030" width="15.7109375" customWidth="1"/>
    <col min="2031" max="2031" width="12.7109375" customWidth="1"/>
    <col min="2032" max="2032" width="17" customWidth="1"/>
    <col min="2033" max="2033" width="7.140625" customWidth="1"/>
    <col min="2034" max="2034" width="11.85546875" customWidth="1"/>
    <col min="2035" max="2035" width="9.7109375" customWidth="1"/>
    <col min="2036" max="2036" width="7" customWidth="1"/>
    <col min="2037" max="2037" width="10.5703125" customWidth="1"/>
    <col min="2038" max="2038" width="12.28515625" bestFit="1" customWidth="1"/>
    <col min="2283" max="2283" width="25.85546875" customWidth="1"/>
    <col min="2284" max="2284" width="18" customWidth="1"/>
    <col min="2285" max="2285" width="9" customWidth="1"/>
    <col min="2286" max="2286" width="15.7109375" customWidth="1"/>
    <col min="2287" max="2287" width="12.7109375" customWidth="1"/>
    <col min="2288" max="2288" width="17" customWidth="1"/>
    <col min="2289" max="2289" width="7.140625" customWidth="1"/>
    <col min="2290" max="2290" width="11.85546875" customWidth="1"/>
    <col min="2291" max="2291" width="9.7109375" customWidth="1"/>
    <col min="2292" max="2292" width="7" customWidth="1"/>
    <col min="2293" max="2293" width="10.5703125" customWidth="1"/>
    <col min="2294" max="2294" width="12.28515625" bestFit="1" customWidth="1"/>
    <col min="2539" max="2539" width="25.85546875" customWidth="1"/>
    <col min="2540" max="2540" width="18" customWidth="1"/>
    <col min="2541" max="2541" width="9" customWidth="1"/>
    <col min="2542" max="2542" width="15.7109375" customWidth="1"/>
    <col min="2543" max="2543" width="12.7109375" customWidth="1"/>
    <col min="2544" max="2544" width="17" customWidth="1"/>
    <col min="2545" max="2545" width="7.140625" customWidth="1"/>
    <col min="2546" max="2546" width="11.85546875" customWidth="1"/>
    <col min="2547" max="2547" width="9.7109375" customWidth="1"/>
    <col min="2548" max="2548" width="7" customWidth="1"/>
    <col min="2549" max="2549" width="10.5703125" customWidth="1"/>
    <col min="2550" max="2550" width="12.28515625" bestFit="1" customWidth="1"/>
    <col min="2795" max="2795" width="25.85546875" customWidth="1"/>
    <col min="2796" max="2796" width="18" customWidth="1"/>
    <col min="2797" max="2797" width="9" customWidth="1"/>
    <col min="2798" max="2798" width="15.7109375" customWidth="1"/>
    <col min="2799" max="2799" width="12.7109375" customWidth="1"/>
    <col min="2800" max="2800" width="17" customWidth="1"/>
    <col min="2801" max="2801" width="7.140625" customWidth="1"/>
    <col min="2802" max="2802" width="11.85546875" customWidth="1"/>
    <col min="2803" max="2803" width="9.7109375" customWidth="1"/>
    <col min="2804" max="2804" width="7" customWidth="1"/>
    <col min="2805" max="2805" width="10.5703125" customWidth="1"/>
    <col min="2806" max="2806" width="12.28515625" bestFit="1" customWidth="1"/>
    <col min="3051" max="3051" width="25.85546875" customWidth="1"/>
    <col min="3052" max="3052" width="18" customWidth="1"/>
    <col min="3053" max="3053" width="9" customWidth="1"/>
    <col min="3054" max="3054" width="15.7109375" customWidth="1"/>
    <col min="3055" max="3055" width="12.7109375" customWidth="1"/>
    <col min="3056" max="3056" width="17" customWidth="1"/>
    <col min="3057" max="3057" width="7.140625" customWidth="1"/>
    <col min="3058" max="3058" width="11.85546875" customWidth="1"/>
    <col min="3059" max="3059" width="9.7109375" customWidth="1"/>
    <col min="3060" max="3060" width="7" customWidth="1"/>
    <col min="3061" max="3061" width="10.5703125" customWidth="1"/>
    <col min="3062" max="3062" width="12.28515625" bestFit="1" customWidth="1"/>
    <col min="3307" max="3307" width="25.85546875" customWidth="1"/>
    <col min="3308" max="3308" width="18" customWidth="1"/>
    <col min="3309" max="3309" width="9" customWidth="1"/>
    <col min="3310" max="3310" width="15.7109375" customWidth="1"/>
    <col min="3311" max="3311" width="12.7109375" customWidth="1"/>
    <col min="3312" max="3312" width="17" customWidth="1"/>
    <col min="3313" max="3313" width="7.140625" customWidth="1"/>
    <col min="3314" max="3314" width="11.85546875" customWidth="1"/>
    <col min="3315" max="3315" width="9.7109375" customWidth="1"/>
    <col min="3316" max="3316" width="7" customWidth="1"/>
    <col min="3317" max="3317" width="10.5703125" customWidth="1"/>
    <col min="3318" max="3318" width="12.28515625" bestFit="1" customWidth="1"/>
    <col min="3563" max="3563" width="25.85546875" customWidth="1"/>
    <col min="3564" max="3564" width="18" customWidth="1"/>
    <col min="3565" max="3565" width="9" customWidth="1"/>
    <col min="3566" max="3566" width="15.7109375" customWidth="1"/>
    <col min="3567" max="3567" width="12.7109375" customWidth="1"/>
    <col min="3568" max="3568" width="17" customWidth="1"/>
    <col min="3569" max="3569" width="7.140625" customWidth="1"/>
    <col min="3570" max="3570" width="11.85546875" customWidth="1"/>
    <col min="3571" max="3571" width="9.7109375" customWidth="1"/>
    <col min="3572" max="3572" width="7" customWidth="1"/>
    <col min="3573" max="3573" width="10.5703125" customWidth="1"/>
    <col min="3574" max="3574" width="12.28515625" bestFit="1" customWidth="1"/>
    <col min="3819" max="3819" width="25.85546875" customWidth="1"/>
    <col min="3820" max="3820" width="18" customWidth="1"/>
    <col min="3821" max="3821" width="9" customWidth="1"/>
    <col min="3822" max="3822" width="15.7109375" customWidth="1"/>
    <col min="3823" max="3823" width="12.7109375" customWidth="1"/>
    <col min="3824" max="3824" width="17" customWidth="1"/>
    <col min="3825" max="3825" width="7.140625" customWidth="1"/>
    <col min="3826" max="3826" width="11.85546875" customWidth="1"/>
    <col min="3827" max="3827" width="9.7109375" customWidth="1"/>
    <col min="3828" max="3828" width="7" customWidth="1"/>
    <col min="3829" max="3829" width="10.5703125" customWidth="1"/>
    <col min="3830" max="3830" width="12.28515625" bestFit="1" customWidth="1"/>
    <col min="4075" max="4075" width="25.85546875" customWidth="1"/>
    <col min="4076" max="4076" width="18" customWidth="1"/>
    <col min="4077" max="4077" width="9" customWidth="1"/>
    <col min="4078" max="4078" width="15.7109375" customWidth="1"/>
    <col min="4079" max="4079" width="12.7109375" customWidth="1"/>
    <col min="4080" max="4080" width="17" customWidth="1"/>
    <col min="4081" max="4081" width="7.140625" customWidth="1"/>
    <col min="4082" max="4082" width="11.85546875" customWidth="1"/>
    <col min="4083" max="4083" width="9.7109375" customWidth="1"/>
    <col min="4084" max="4084" width="7" customWidth="1"/>
    <col min="4085" max="4085" width="10.5703125" customWidth="1"/>
    <col min="4086" max="4086" width="12.28515625" bestFit="1" customWidth="1"/>
    <col min="4331" max="4331" width="25.85546875" customWidth="1"/>
    <col min="4332" max="4332" width="18" customWidth="1"/>
    <col min="4333" max="4333" width="9" customWidth="1"/>
    <col min="4334" max="4334" width="15.7109375" customWidth="1"/>
    <col min="4335" max="4335" width="12.7109375" customWidth="1"/>
    <col min="4336" max="4336" width="17" customWidth="1"/>
    <col min="4337" max="4337" width="7.140625" customWidth="1"/>
    <col min="4338" max="4338" width="11.85546875" customWidth="1"/>
    <col min="4339" max="4339" width="9.7109375" customWidth="1"/>
    <col min="4340" max="4340" width="7" customWidth="1"/>
    <col min="4341" max="4341" width="10.5703125" customWidth="1"/>
    <col min="4342" max="4342" width="12.28515625" bestFit="1" customWidth="1"/>
    <col min="4587" max="4587" width="25.85546875" customWidth="1"/>
    <col min="4588" max="4588" width="18" customWidth="1"/>
    <col min="4589" max="4589" width="9" customWidth="1"/>
    <col min="4590" max="4590" width="15.7109375" customWidth="1"/>
    <col min="4591" max="4591" width="12.7109375" customWidth="1"/>
    <col min="4592" max="4592" width="17" customWidth="1"/>
    <col min="4593" max="4593" width="7.140625" customWidth="1"/>
    <col min="4594" max="4594" width="11.85546875" customWidth="1"/>
    <col min="4595" max="4595" width="9.7109375" customWidth="1"/>
    <col min="4596" max="4596" width="7" customWidth="1"/>
    <col min="4597" max="4597" width="10.5703125" customWidth="1"/>
    <col min="4598" max="4598" width="12.28515625" bestFit="1" customWidth="1"/>
    <col min="4843" max="4843" width="25.85546875" customWidth="1"/>
    <col min="4844" max="4844" width="18" customWidth="1"/>
    <col min="4845" max="4845" width="9" customWidth="1"/>
    <col min="4846" max="4846" width="15.7109375" customWidth="1"/>
    <col min="4847" max="4847" width="12.7109375" customWidth="1"/>
    <col min="4848" max="4848" width="17" customWidth="1"/>
    <col min="4849" max="4849" width="7.140625" customWidth="1"/>
    <col min="4850" max="4850" width="11.85546875" customWidth="1"/>
    <col min="4851" max="4851" width="9.7109375" customWidth="1"/>
    <col min="4852" max="4852" width="7" customWidth="1"/>
    <col min="4853" max="4853" width="10.5703125" customWidth="1"/>
    <col min="4854" max="4854" width="12.28515625" bestFit="1" customWidth="1"/>
    <col min="5099" max="5099" width="25.85546875" customWidth="1"/>
    <col min="5100" max="5100" width="18" customWidth="1"/>
    <col min="5101" max="5101" width="9" customWidth="1"/>
    <col min="5102" max="5102" width="15.7109375" customWidth="1"/>
    <col min="5103" max="5103" width="12.7109375" customWidth="1"/>
    <col min="5104" max="5104" width="17" customWidth="1"/>
    <col min="5105" max="5105" width="7.140625" customWidth="1"/>
    <col min="5106" max="5106" width="11.85546875" customWidth="1"/>
    <col min="5107" max="5107" width="9.7109375" customWidth="1"/>
    <col min="5108" max="5108" width="7" customWidth="1"/>
    <col min="5109" max="5109" width="10.5703125" customWidth="1"/>
    <col min="5110" max="5110" width="12.28515625" bestFit="1" customWidth="1"/>
    <col min="5355" max="5355" width="25.85546875" customWidth="1"/>
    <col min="5356" max="5356" width="18" customWidth="1"/>
    <col min="5357" max="5357" width="9" customWidth="1"/>
    <col min="5358" max="5358" width="15.7109375" customWidth="1"/>
    <col min="5359" max="5359" width="12.7109375" customWidth="1"/>
    <col min="5360" max="5360" width="17" customWidth="1"/>
    <col min="5361" max="5361" width="7.140625" customWidth="1"/>
    <col min="5362" max="5362" width="11.85546875" customWidth="1"/>
    <col min="5363" max="5363" width="9.7109375" customWidth="1"/>
    <col min="5364" max="5364" width="7" customWidth="1"/>
    <col min="5365" max="5365" width="10.5703125" customWidth="1"/>
    <col min="5366" max="5366" width="12.28515625" bestFit="1" customWidth="1"/>
    <col min="5611" max="5611" width="25.85546875" customWidth="1"/>
    <col min="5612" max="5612" width="18" customWidth="1"/>
    <col min="5613" max="5613" width="9" customWidth="1"/>
    <col min="5614" max="5614" width="15.7109375" customWidth="1"/>
    <col min="5615" max="5615" width="12.7109375" customWidth="1"/>
    <col min="5616" max="5616" width="17" customWidth="1"/>
    <col min="5617" max="5617" width="7.140625" customWidth="1"/>
    <col min="5618" max="5618" width="11.85546875" customWidth="1"/>
    <col min="5619" max="5619" width="9.7109375" customWidth="1"/>
    <col min="5620" max="5620" width="7" customWidth="1"/>
    <col min="5621" max="5621" width="10.5703125" customWidth="1"/>
    <col min="5622" max="5622" width="12.28515625" bestFit="1" customWidth="1"/>
    <col min="5867" max="5867" width="25.85546875" customWidth="1"/>
    <col min="5868" max="5868" width="18" customWidth="1"/>
    <col min="5869" max="5869" width="9" customWidth="1"/>
    <col min="5870" max="5870" width="15.7109375" customWidth="1"/>
    <col min="5871" max="5871" width="12.7109375" customWidth="1"/>
    <col min="5872" max="5872" width="17" customWidth="1"/>
    <col min="5873" max="5873" width="7.140625" customWidth="1"/>
    <col min="5874" max="5874" width="11.85546875" customWidth="1"/>
    <col min="5875" max="5875" width="9.7109375" customWidth="1"/>
    <col min="5876" max="5876" width="7" customWidth="1"/>
    <col min="5877" max="5877" width="10.5703125" customWidth="1"/>
    <col min="5878" max="5878" width="12.28515625" bestFit="1" customWidth="1"/>
    <col min="6123" max="6123" width="25.85546875" customWidth="1"/>
    <col min="6124" max="6124" width="18" customWidth="1"/>
    <col min="6125" max="6125" width="9" customWidth="1"/>
    <col min="6126" max="6126" width="15.7109375" customWidth="1"/>
    <col min="6127" max="6127" width="12.7109375" customWidth="1"/>
    <col min="6128" max="6128" width="17" customWidth="1"/>
    <col min="6129" max="6129" width="7.140625" customWidth="1"/>
    <col min="6130" max="6130" width="11.85546875" customWidth="1"/>
    <col min="6131" max="6131" width="9.7109375" customWidth="1"/>
    <col min="6132" max="6132" width="7" customWidth="1"/>
    <col min="6133" max="6133" width="10.5703125" customWidth="1"/>
    <col min="6134" max="6134" width="12.28515625" bestFit="1" customWidth="1"/>
    <col min="6379" max="6379" width="25.85546875" customWidth="1"/>
    <col min="6380" max="6380" width="18" customWidth="1"/>
    <col min="6381" max="6381" width="9" customWidth="1"/>
    <col min="6382" max="6382" width="15.7109375" customWidth="1"/>
    <col min="6383" max="6383" width="12.7109375" customWidth="1"/>
    <col min="6384" max="6384" width="17" customWidth="1"/>
    <col min="6385" max="6385" width="7.140625" customWidth="1"/>
    <col min="6386" max="6386" width="11.85546875" customWidth="1"/>
    <col min="6387" max="6387" width="9.7109375" customWidth="1"/>
    <col min="6388" max="6388" width="7" customWidth="1"/>
    <col min="6389" max="6389" width="10.5703125" customWidth="1"/>
    <col min="6390" max="6390" width="12.28515625" bestFit="1" customWidth="1"/>
    <col min="6635" max="6635" width="25.85546875" customWidth="1"/>
    <col min="6636" max="6636" width="18" customWidth="1"/>
    <col min="6637" max="6637" width="9" customWidth="1"/>
    <col min="6638" max="6638" width="15.7109375" customWidth="1"/>
    <col min="6639" max="6639" width="12.7109375" customWidth="1"/>
    <col min="6640" max="6640" width="17" customWidth="1"/>
    <col min="6641" max="6641" width="7.140625" customWidth="1"/>
    <col min="6642" max="6642" width="11.85546875" customWidth="1"/>
    <col min="6643" max="6643" width="9.7109375" customWidth="1"/>
    <col min="6644" max="6644" width="7" customWidth="1"/>
    <col min="6645" max="6645" width="10.5703125" customWidth="1"/>
    <col min="6646" max="6646" width="12.28515625" bestFit="1" customWidth="1"/>
    <col min="6891" max="6891" width="25.85546875" customWidth="1"/>
    <col min="6892" max="6892" width="18" customWidth="1"/>
    <col min="6893" max="6893" width="9" customWidth="1"/>
    <col min="6894" max="6894" width="15.7109375" customWidth="1"/>
    <col min="6895" max="6895" width="12.7109375" customWidth="1"/>
    <col min="6896" max="6896" width="17" customWidth="1"/>
    <col min="6897" max="6897" width="7.140625" customWidth="1"/>
    <col min="6898" max="6898" width="11.85546875" customWidth="1"/>
    <col min="6899" max="6899" width="9.7109375" customWidth="1"/>
    <col min="6900" max="6900" width="7" customWidth="1"/>
    <col min="6901" max="6901" width="10.5703125" customWidth="1"/>
    <col min="6902" max="6902" width="12.28515625" bestFit="1" customWidth="1"/>
    <col min="7147" max="7147" width="25.85546875" customWidth="1"/>
    <col min="7148" max="7148" width="18" customWidth="1"/>
    <col min="7149" max="7149" width="9" customWidth="1"/>
    <col min="7150" max="7150" width="15.7109375" customWidth="1"/>
    <col min="7151" max="7151" width="12.7109375" customWidth="1"/>
    <col min="7152" max="7152" width="17" customWidth="1"/>
    <col min="7153" max="7153" width="7.140625" customWidth="1"/>
    <col min="7154" max="7154" width="11.85546875" customWidth="1"/>
    <col min="7155" max="7155" width="9.7109375" customWidth="1"/>
    <col min="7156" max="7156" width="7" customWidth="1"/>
    <col min="7157" max="7157" width="10.5703125" customWidth="1"/>
    <col min="7158" max="7158" width="12.28515625" bestFit="1" customWidth="1"/>
    <col min="7403" max="7403" width="25.85546875" customWidth="1"/>
    <col min="7404" max="7404" width="18" customWidth="1"/>
    <col min="7405" max="7405" width="9" customWidth="1"/>
    <col min="7406" max="7406" width="15.7109375" customWidth="1"/>
    <col min="7407" max="7407" width="12.7109375" customWidth="1"/>
    <col min="7408" max="7408" width="17" customWidth="1"/>
    <col min="7409" max="7409" width="7.140625" customWidth="1"/>
    <col min="7410" max="7410" width="11.85546875" customWidth="1"/>
    <col min="7411" max="7411" width="9.7109375" customWidth="1"/>
    <col min="7412" max="7412" width="7" customWidth="1"/>
    <col min="7413" max="7413" width="10.5703125" customWidth="1"/>
    <col min="7414" max="7414" width="12.28515625" bestFit="1" customWidth="1"/>
    <col min="7659" max="7659" width="25.85546875" customWidth="1"/>
    <col min="7660" max="7660" width="18" customWidth="1"/>
    <col min="7661" max="7661" width="9" customWidth="1"/>
    <col min="7662" max="7662" width="15.7109375" customWidth="1"/>
    <col min="7663" max="7663" width="12.7109375" customWidth="1"/>
    <col min="7664" max="7664" width="17" customWidth="1"/>
    <col min="7665" max="7665" width="7.140625" customWidth="1"/>
    <col min="7666" max="7666" width="11.85546875" customWidth="1"/>
    <col min="7667" max="7667" width="9.7109375" customWidth="1"/>
    <col min="7668" max="7668" width="7" customWidth="1"/>
    <col min="7669" max="7669" width="10.5703125" customWidth="1"/>
    <col min="7670" max="7670" width="12.28515625" bestFit="1" customWidth="1"/>
    <col min="7915" max="7915" width="25.85546875" customWidth="1"/>
    <col min="7916" max="7916" width="18" customWidth="1"/>
    <col min="7917" max="7917" width="9" customWidth="1"/>
    <col min="7918" max="7918" width="15.7109375" customWidth="1"/>
    <col min="7919" max="7919" width="12.7109375" customWidth="1"/>
    <col min="7920" max="7920" width="17" customWidth="1"/>
    <col min="7921" max="7921" width="7.140625" customWidth="1"/>
    <col min="7922" max="7922" width="11.85546875" customWidth="1"/>
    <col min="7923" max="7923" width="9.7109375" customWidth="1"/>
    <col min="7924" max="7924" width="7" customWidth="1"/>
    <col min="7925" max="7925" width="10.5703125" customWidth="1"/>
    <col min="7926" max="7926" width="12.28515625" bestFit="1" customWidth="1"/>
    <col min="8171" max="8171" width="25.85546875" customWidth="1"/>
    <col min="8172" max="8172" width="18" customWidth="1"/>
    <col min="8173" max="8173" width="9" customWidth="1"/>
    <col min="8174" max="8174" width="15.7109375" customWidth="1"/>
    <col min="8175" max="8175" width="12.7109375" customWidth="1"/>
    <col min="8176" max="8176" width="17" customWidth="1"/>
    <col min="8177" max="8177" width="7.140625" customWidth="1"/>
    <col min="8178" max="8178" width="11.85546875" customWidth="1"/>
    <col min="8179" max="8179" width="9.7109375" customWidth="1"/>
    <col min="8180" max="8180" width="7" customWidth="1"/>
    <col min="8181" max="8181" width="10.5703125" customWidth="1"/>
    <col min="8182" max="8182" width="12.28515625" bestFit="1" customWidth="1"/>
    <col min="8427" max="8427" width="25.85546875" customWidth="1"/>
    <col min="8428" max="8428" width="18" customWidth="1"/>
    <col min="8429" max="8429" width="9" customWidth="1"/>
    <col min="8430" max="8430" width="15.7109375" customWidth="1"/>
    <col min="8431" max="8431" width="12.7109375" customWidth="1"/>
    <col min="8432" max="8432" width="17" customWidth="1"/>
    <col min="8433" max="8433" width="7.140625" customWidth="1"/>
    <col min="8434" max="8434" width="11.85546875" customWidth="1"/>
    <col min="8435" max="8435" width="9.7109375" customWidth="1"/>
    <col min="8436" max="8436" width="7" customWidth="1"/>
    <col min="8437" max="8437" width="10.5703125" customWidth="1"/>
    <col min="8438" max="8438" width="12.28515625" bestFit="1" customWidth="1"/>
    <col min="8683" max="8683" width="25.85546875" customWidth="1"/>
    <col min="8684" max="8684" width="18" customWidth="1"/>
    <col min="8685" max="8685" width="9" customWidth="1"/>
    <col min="8686" max="8686" width="15.7109375" customWidth="1"/>
    <col min="8687" max="8687" width="12.7109375" customWidth="1"/>
    <col min="8688" max="8688" width="17" customWidth="1"/>
    <col min="8689" max="8689" width="7.140625" customWidth="1"/>
    <col min="8690" max="8690" width="11.85546875" customWidth="1"/>
    <col min="8691" max="8691" width="9.7109375" customWidth="1"/>
    <col min="8692" max="8692" width="7" customWidth="1"/>
    <col min="8693" max="8693" width="10.5703125" customWidth="1"/>
    <col min="8694" max="8694" width="12.28515625" bestFit="1" customWidth="1"/>
    <col min="8939" max="8939" width="25.85546875" customWidth="1"/>
    <col min="8940" max="8940" width="18" customWidth="1"/>
    <col min="8941" max="8941" width="9" customWidth="1"/>
    <col min="8942" max="8942" width="15.7109375" customWidth="1"/>
    <col min="8943" max="8943" width="12.7109375" customWidth="1"/>
    <col min="8944" max="8944" width="17" customWidth="1"/>
    <col min="8945" max="8945" width="7.140625" customWidth="1"/>
    <col min="8946" max="8946" width="11.85546875" customWidth="1"/>
    <col min="8947" max="8947" width="9.7109375" customWidth="1"/>
    <col min="8948" max="8948" width="7" customWidth="1"/>
    <col min="8949" max="8949" width="10.5703125" customWidth="1"/>
    <col min="8950" max="8950" width="12.28515625" bestFit="1" customWidth="1"/>
    <col min="9195" max="9195" width="25.85546875" customWidth="1"/>
    <col min="9196" max="9196" width="18" customWidth="1"/>
    <col min="9197" max="9197" width="9" customWidth="1"/>
    <col min="9198" max="9198" width="15.7109375" customWidth="1"/>
    <col min="9199" max="9199" width="12.7109375" customWidth="1"/>
    <col min="9200" max="9200" width="17" customWidth="1"/>
    <col min="9201" max="9201" width="7.140625" customWidth="1"/>
    <col min="9202" max="9202" width="11.85546875" customWidth="1"/>
    <col min="9203" max="9203" width="9.7109375" customWidth="1"/>
    <col min="9204" max="9204" width="7" customWidth="1"/>
    <col min="9205" max="9205" width="10.5703125" customWidth="1"/>
    <col min="9206" max="9206" width="12.28515625" bestFit="1" customWidth="1"/>
    <col min="9451" max="9451" width="25.85546875" customWidth="1"/>
    <col min="9452" max="9452" width="18" customWidth="1"/>
    <col min="9453" max="9453" width="9" customWidth="1"/>
    <col min="9454" max="9454" width="15.7109375" customWidth="1"/>
    <col min="9455" max="9455" width="12.7109375" customWidth="1"/>
    <col min="9456" max="9456" width="17" customWidth="1"/>
    <col min="9457" max="9457" width="7.140625" customWidth="1"/>
    <col min="9458" max="9458" width="11.85546875" customWidth="1"/>
    <col min="9459" max="9459" width="9.7109375" customWidth="1"/>
    <col min="9460" max="9460" width="7" customWidth="1"/>
    <col min="9461" max="9461" width="10.5703125" customWidth="1"/>
    <col min="9462" max="9462" width="12.28515625" bestFit="1" customWidth="1"/>
    <col min="9707" max="9707" width="25.85546875" customWidth="1"/>
    <col min="9708" max="9708" width="18" customWidth="1"/>
    <col min="9709" max="9709" width="9" customWidth="1"/>
    <col min="9710" max="9710" width="15.7109375" customWidth="1"/>
    <col min="9711" max="9711" width="12.7109375" customWidth="1"/>
    <col min="9712" max="9712" width="17" customWidth="1"/>
    <col min="9713" max="9713" width="7.140625" customWidth="1"/>
    <col min="9714" max="9714" width="11.85546875" customWidth="1"/>
    <col min="9715" max="9715" width="9.7109375" customWidth="1"/>
    <col min="9716" max="9716" width="7" customWidth="1"/>
    <col min="9717" max="9717" width="10.5703125" customWidth="1"/>
    <col min="9718" max="9718" width="12.28515625" bestFit="1" customWidth="1"/>
    <col min="9963" max="9963" width="25.85546875" customWidth="1"/>
    <col min="9964" max="9964" width="18" customWidth="1"/>
    <col min="9965" max="9965" width="9" customWidth="1"/>
    <col min="9966" max="9966" width="15.7109375" customWidth="1"/>
    <col min="9967" max="9967" width="12.7109375" customWidth="1"/>
    <col min="9968" max="9968" width="17" customWidth="1"/>
    <col min="9969" max="9969" width="7.140625" customWidth="1"/>
    <col min="9970" max="9970" width="11.85546875" customWidth="1"/>
    <col min="9971" max="9971" width="9.7109375" customWidth="1"/>
    <col min="9972" max="9972" width="7" customWidth="1"/>
    <col min="9973" max="9973" width="10.5703125" customWidth="1"/>
    <col min="9974" max="9974" width="12.28515625" bestFit="1" customWidth="1"/>
    <col min="10219" max="10219" width="25.85546875" customWidth="1"/>
    <col min="10220" max="10220" width="18" customWidth="1"/>
    <col min="10221" max="10221" width="9" customWidth="1"/>
    <col min="10222" max="10222" width="15.7109375" customWidth="1"/>
    <col min="10223" max="10223" width="12.7109375" customWidth="1"/>
    <col min="10224" max="10224" width="17" customWidth="1"/>
    <col min="10225" max="10225" width="7.140625" customWidth="1"/>
    <col min="10226" max="10226" width="11.85546875" customWidth="1"/>
    <col min="10227" max="10227" width="9.7109375" customWidth="1"/>
    <col min="10228" max="10228" width="7" customWidth="1"/>
    <col min="10229" max="10229" width="10.5703125" customWidth="1"/>
    <col min="10230" max="10230" width="12.28515625" bestFit="1" customWidth="1"/>
    <col min="10475" max="10475" width="25.85546875" customWidth="1"/>
    <col min="10476" max="10476" width="18" customWidth="1"/>
    <col min="10477" max="10477" width="9" customWidth="1"/>
    <col min="10478" max="10478" width="15.7109375" customWidth="1"/>
    <col min="10479" max="10479" width="12.7109375" customWidth="1"/>
    <col min="10480" max="10480" width="17" customWidth="1"/>
    <col min="10481" max="10481" width="7.140625" customWidth="1"/>
    <col min="10482" max="10482" width="11.85546875" customWidth="1"/>
    <col min="10483" max="10483" width="9.7109375" customWidth="1"/>
    <col min="10484" max="10484" width="7" customWidth="1"/>
    <col min="10485" max="10485" width="10.5703125" customWidth="1"/>
    <col min="10486" max="10486" width="12.28515625" bestFit="1" customWidth="1"/>
    <col min="10731" max="10731" width="25.85546875" customWidth="1"/>
    <col min="10732" max="10732" width="18" customWidth="1"/>
    <col min="10733" max="10733" width="9" customWidth="1"/>
    <col min="10734" max="10734" width="15.7109375" customWidth="1"/>
    <col min="10735" max="10735" width="12.7109375" customWidth="1"/>
    <col min="10736" max="10736" width="17" customWidth="1"/>
    <col min="10737" max="10737" width="7.140625" customWidth="1"/>
    <col min="10738" max="10738" width="11.85546875" customWidth="1"/>
    <col min="10739" max="10739" width="9.7109375" customWidth="1"/>
    <col min="10740" max="10740" width="7" customWidth="1"/>
    <col min="10741" max="10741" width="10.5703125" customWidth="1"/>
    <col min="10742" max="10742" width="12.28515625" bestFit="1" customWidth="1"/>
    <col min="10987" max="10987" width="25.85546875" customWidth="1"/>
    <col min="10988" max="10988" width="18" customWidth="1"/>
    <col min="10989" max="10989" width="9" customWidth="1"/>
    <col min="10990" max="10990" width="15.7109375" customWidth="1"/>
    <col min="10991" max="10991" width="12.7109375" customWidth="1"/>
    <col min="10992" max="10992" width="17" customWidth="1"/>
    <col min="10993" max="10993" width="7.140625" customWidth="1"/>
    <col min="10994" max="10994" width="11.85546875" customWidth="1"/>
    <col min="10995" max="10995" width="9.7109375" customWidth="1"/>
    <col min="10996" max="10996" width="7" customWidth="1"/>
    <col min="10997" max="10997" width="10.5703125" customWidth="1"/>
    <col min="10998" max="10998" width="12.28515625" bestFit="1" customWidth="1"/>
    <col min="11243" max="11243" width="25.85546875" customWidth="1"/>
    <col min="11244" max="11244" width="18" customWidth="1"/>
    <col min="11245" max="11245" width="9" customWidth="1"/>
    <col min="11246" max="11246" width="15.7109375" customWidth="1"/>
    <col min="11247" max="11247" width="12.7109375" customWidth="1"/>
    <col min="11248" max="11248" width="17" customWidth="1"/>
    <col min="11249" max="11249" width="7.140625" customWidth="1"/>
    <col min="11250" max="11250" width="11.85546875" customWidth="1"/>
    <col min="11251" max="11251" width="9.7109375" customWidth="1"/>
    <col min="11252" max="11252" width="7" customWidth="1"/>
    <col min="11253" max="11253" width="10.5703125" customWidth="1"/>
    <col min="11254" max="11254" width="12.28515625" bestFit="1" customWidth="1"/>
    <col min="11499" max="11499" width="25.85546875" customWidth="1"/>
    <col min="11500" max="11500" width="18" customWidth="1"/>
    <col min="11501" max="11501" width="9" customWidth="1"/>
    <col min="11502" max="11502" width="15.7109375" customWidth="1"/>
    <col min="11503" max="11503" width="12.7109375" customWidth="1"/>
    <col min="11504" max="11504" width="17" customWidth="1"/>
    <col min="11505" max="11505" width="7.140625" customWidth="1"/>
    <col min="11506" max="11506" width="11.85546875" customWidth="1"/>
    <col min="11507" max="11507" width="9.7109375" customWidth="1"/>
    <col min="11508" max="11508" width="7" customWidth="1"/>
    <col min="11509" max="11509" width="10.5703125" customWidth="1"/>
    <col min="11510" max="11510" width="12.28515625" bestFit="1" customWidth="1"/>
    <col min="11755" max="11755" width="25.85546875" customWidth="1"/>
    <col min="11756" max="11756" width="18" customWidth="1"/>
    <col min="11757" max="11757" width="9" customWidth="1"/>
    <col min="11758" max="11758" width="15.7109375" customWidth="1"/>
    <col min="11759" max="11759" width="12.7109375" customWidth="1"/>
    <col min="11760" max="11760" width="17" customWidth="1"/>
    <col min="11761" max="11761" width="7.140625" customWidth="1"/>
    <col min="11762" max="11762" width="11.85546875" customWidth="1"/>
    <col min="11763" max="11763" width="9.7109375" customWidth="1"/>
    <col min="11764" max="11764" width="7" customWidth="1"/>
    <col min="11765" max="11765" width="10.5703125" customWidth="1"/>
    <col min="11766" max="11766" width="12.28515625" bestFit="1" customWidth="1"/>
    <col min="12011" max="12011" width="25.85546875" customWidth="1"/>
    <col min="12012" max="12012" width="18" customWidth="1"/>
    <col min="12013" max="12013" width="9" customWidth="1"/>
    <col min="12014" max="12014" width="15.7109375" customWidth="1"/>
    <col min="12015" max="12015" width="12.7109375" customWidth="1"/>
    <col min="12016" max="12016" width="17" customWidth="1"/>
    <col min="12017" max="12017" width="7.140625" customWidth="1"/>
    <col min="12018" max="12018" width="11.85546875" customWidth="1"/>
    <col min="12019" max="12019" width="9.7109375" customWidth="1"/>
    <col min="12020" max="12020" width="7" customWidth="1"/>
    <col min="12021" max="12021" width="10.5703125" customWidth="1"/>
    <col min="12022" max="12022" width="12.28515625" bestFit="1" customWidth="1"/>
    <col min="12267" max="12267" width="25.85546875" customWidth="1"/>
    <col min="12268" max="12268" width="18" customWidth="1"/>
    <col min="12269" max="12269" width="9" customWidth="1"/>
    <col min="12270" max="12270" width="15.7109375" customWidth="1"/>
    <col min="12271" max="12271" width="12.7109375" customWidth="1"/>
    <col min="12272" max="12272" width="17" customWidth="1"/>
    <col min="12273" max="12273" width="7.140625" customWidth="1"/>
    <col min="12274" max="12274" width="11.85546875" customWidth="1"/>
    <col min="12275" max="12275" width="9.7109375" customWidth="1"/>
    <col min="12276" max="12276" width="7" customWidth="1"/>
    <col min="12277" max="12277" width="10.5703125" customWidth="1"/>
    <col min="12278" max="12278" width="12.28515625" bestFit="1" customWidth="1"/>
    <col min="12523" max="12523" width="25.85546875" customWidth="1"/>
    <col min="12524" max="12524" width="18" customWidth="1"/>
    <col min="12525" max="12525" width="9" customWidth="1"/>
    <col min="12526" max="12526" width="15.7109375" customWidth="1"/>
    <col min="12527" max="12527" width="12.7109375" customWidth="1"/>
    <col min="12528" max="12528" width="17" customWidth="1"/>
    <col min="12529" max="12529" width="7.140625" customWidth="1"/>
    <col min="12530" max="12530" width="11.85546875" customWidth="1"/>
    <col min="12531" max="12531" width="9.7109375" customWidth="1"/>
    <col min="12532" max="12532" width="7" customWidth="1"/>
    <col min="12533" max="12533" width="10.5703125" customWidth="1"/>
    <col min="12534" max="12534" width="12.28515625" bestFit="1" customWidth="1"/>
    <col min="12779" max="12779" width="25.85546875" customWidth="1"/>
    <col min="12780" max="12780" width="18" customWidth="1"/>
    <col min="12781" max="12781" width="9" customWidth="1"/>
    <col min="12782" max="12782" width="15.7109375" customWidth="1"/>
    <col min="12783" max="12783" width="12.7109375" customWidth="1"/>
    <col min="12784" max="12784" width="17" customWidth="1"/>
    <col min="12785" max="12785" width="7.140625" customWidth="1"/>
    <col min="12786" max="12786" width="11.85546875" customWidth="1"/>
    <col min="12787" max="12787" width="9.7109375" customWidth="1"/>
    <col min="12788" max="12788" width="7" customWidth="1"/>
    <col min="12789" max="12789" width="10.5703125" customWidth="1"/>
    <col min="12790" max="12790" width="12.28515625" bestFit="1" customWidth="1"/>
    <col min="13035" max="13035" width="25.85546875" customWidth="1"/>
    <col min="13036" max="13036" width="18" customWidth="1"/>
    <col min="13037" max="13037" width="9" customWidth="1"/>
    <col min="13038" max="13038" width="15.7109375" customWidth="1"/>
    <col min="13039" max="13039" width="12.7109375" customWidth="1"/>
    <col min="13040" max="13040" width="17" customWidth="1"/>
    <col min="13041" max="13041" width="7.140625" customWidth="1"/>
    <col min="13042" max="13042" width="11.85546875" customWidth="1"/>
    <col min="13043" max="13043" width="9.7109375" customWidth="1"/>
    <col min="13044" max="13044" width="7" customWidth="1"/>
    <col min="13045" max="13045" width="10.5703125" customWidth="1"/>
    <col min="13046" max="13046" width="12.28515625" bestFit="1" customWidth="1"/>
    <col min="13291" max="13291" width="25.85546875" customWidth="1"/>
    <col min="13292" max="13292" width="18" customWidth="1"/>
    <col min="13293" max="13293" width="9" customWidth="1"/>
    <col min="13294" max="13294" width="15.7109375" customWidth="1"/>
    <col min="13295" max="13295" width="12.7109375" customWidth="1"/>
    <col min="13296" max="13296" width="17" customWidth="1"/>
    <col min="13297" max="13297" width="7.140625" customWidth="1"/>
    <col min="13298" max="13298" width="11.85546875" customWidth="1"/>
    <col min="13299" max="13299" width="9.7109375" customWidth="1"/>
    <col min="13300" max="13300" width="7" customWidth="1"/>
    <col min="13301" max="13301" width="10.5703125" customWidth="1"/>
    <col min="13302" max="13302" width="12.28515625" bestFit="1" customWidth="1"/>
    <col min="13547" max="13547" width="25.85546875" customWidth="1"/>
    <col min="13548" max="13548" width="18" customWidth="1"/>
    <col min="13549" max="13549" width="9" customWidth="1"/>
    <col min="13550" max="13550" width="15.7109375" customWidth="1"/>
    <col min="13551" max="13551" width="12.7109375" customWidth="1"/>
    <col min="13552" max="13552" width="17" customWidth="1"/>
    <col min="13553" max="13553" width="7.140625" customWidth="1"/>
    <col min="13554" max="13554" width="11.85546875" customWidth="1"/>
    <col min="13555" max="13555" width="9.7109375" customWidth="1"/>
    <col min="13556" max="13556" width="7" customWidth="1"/>
    <col min="13557" max="13557" width="10.5703125" customWidth="1"/>
    <col min="13558" max="13558" width="12.28515625" bestFit="1" customWidth="1"/>
    <col min="13803" max="13803" width="25.85546875" customWidth="1"/>
    <col min="13804" max="13804" width="18" customWidth="1"/>
    <col min="13805" max="13805" width="9" customWidth="1"/>
    <col min="13806" max="13806" width="15.7109375" customWidth="1"/>
    <col min="13807" max="13807" width="12.7109375" customWidth="1"/>
    <col min="13808" max="13808" width="17" customWidth="1"/>
    <col min="13809" max="13809" width="7.140625" customWidth="1"/>
    <col min="13810" max="13810" width="11.85546875" customWidth="1"/>
    <col min="13811" max="13811" width="9.7109375" customWidth="1"/>
    <col min="13812" max="13812" width="7" customWidth="1"/>
    <col min="13813" max="13813" width="10.5703125" customWidth="1"/>
    <col min="13814" max="13814" width="12.28515625" bestFit="1" customWidth="1"/>
    <col min="14059" max="14059" width="25.85546875" customWidth="1"/>
    <col min="14060" max="14060" width="18" customWidth="1"/>
    <col min="14061" max="14061" width="9" customWidth="1"/>
    <col min="14062" max="14062" width="15.7109375" customWidth="1"/>
    <col min="14063" max="14063" width="12.7109375" customWidth="1"/>
    <col min="14064" max="14064" width="17" customWidth="1"/>
    <col min="14065" max="14065" width="7.140625" customWidth="1"/>
    <col min="14066" max="14066" width="11.85546875" customWidth="1"/>
    <col min="14067" max="14067" width="9.7109375" customWidth="1"/>
    <col min="14068" max="14068" width="7" customWidth="1"/>
    <col min="14069" max="14069" width="10.5703125" customWidth="1"/>
    <col min="14070" max="14070" width="12.28515625" bestFit="1" customWidth="1"/>
    <col min="14315" max="14315" width="25.85546875" customWidth="1"/>
    <col min="14316" max="14316" width="18" customWidth="1"/>
    <col min="14317" max="14317" width="9" customWidth="1"/>
    <col min="14318" max="14318" width="15.7109375" customWidth="1"/>
    <col min="14319" max="14319" width="12.7109375" customWidth="1"/>
    <col min="14320" max="14320" width="17" customWidth="1"/>
    <col min="14321" max="14321" width="7.140625" customWidth="1"/>
    <col min="14322" max="14322" width="11.85546875" customWidth="1"/>
    <col min="14323" max="14323" width="9.7109375" customWidth="1"/>
    <col min="14324" max="14324" width="7" customWidth="1"/>
    <col min="14325" max="14325" width="10.5703125" customWidth="1"/>
    <col min="14326" max="14326" width="12.28515625" bestFit="1" customWidth="1"/>
    <col min="14571" max="14571" width="25.85546875" customWidth="1"/>
    <col min="14572" max="14572" width="18" customWidth="1"/>
    <col min="14573" max="14573" width="9" customWidth="1"/>
    <col min="14574" max="14574" width="15.7109375" customWidth="1"/>
    <col min="14575" max="14575" width="12.7109375" customWidth="1"/>
    <col min="14576" max="14576" width="17" customWidth="1"/>
    <col min="14577" max="14577" width="7.140625" customWidth="1"/>
    <col min="14578" max="14578" width="11.85546875" customWidth="1"/>
    <col min="14579" max="14579" width="9.7109375" customWidth="1"/>
    <col min="14580" max="14580" width="7" customWidth="1"/>
    <col min="14581" max="14581" width="10.5703125" customWidth="1"/>
    <col min="14582" max="14582" width="12.28515625" bestFit="1" customWidth="1"/>
    <col min="14827" max="14827" width="25.85546875" customWidth="1"/>
    <col min="14828" max="14828" width="18" customWidth="1"/>
    <col min="14829" max="14829" width="9" customWidth="1"/>
    <col min="14830" max="14830" width="15.7109375" customWidth="1"/>
    <col min="14831" max="14831" width="12.7109375" customWidth="1"/>
    <col min="14832" max="14832" width="17" customWidth="1"/>
    <col min="14833" max="14833" width="7.140625" customWidth="1"/>
    <col min="14834" max="14834" width="11.85546875" customWidth="1"/>
    <col min="14835" max="14835" width="9.7109375" customWidth="1"/>
    <col min="14836" max="14836" width="7" customWidth="1"/>
    <col min="14837" max="14837" width="10.5703125" customWidth="1"/>
    <col min="14838" max="14838" width="12.28515625" bestFit="1" customWidth="1"/>
    <col min="15083" max="15083" width="25.85546875" customWidth="1"/>
    <col min="15084" max="15084" width="18" customWidth="1"/>
    <col min="15085" max="15085" width="9" customWidth="1"/>
    <col min="15086" max="15086" width="15.7109375" customWidth="1"/>
    <col min="15087" max="15087" width="12.7109375" customWidth="1"/>
    <col min="15088" max="15088" width="17" customWidth="1"/>
    <col min="15089" max="15089" width="7.140625" customWidth="1"/>
    <col min="15090" max="15090" width="11.85546875" customWidth="1"/>
    <col min="15091" max="15091" width="9.7109375" customWidth="1"/>
    <col min="15092" max="15092" width="7" customWidth="1"/>
    <col min="15093" max="15093" width="10.5703125" customWidth="1"/>
    <col min="15094" max="15094" width="12.28515625" bestFit="1" customWidth="1"/>
    <col min="15339" max="15339" width="25.85546875" customWidth="1"/>
    <col min="15340" max="15340" width="18" customWidth="1"/>
    <col min="15341" max="15341" width="9" customWidth="1"/>
    <col min="15342" max="15342" width="15.7109375" customWidth="1"/>
    <col min="15343" max="15343" width="12.7109375" customWidth="1"/>
    <col min="15344" max="15344" width="17" customWidth="1"/>
    <col min="15345" max="15345" width="7.140625" customWidth="1"/>
    <col min="15346" max="15346" width="11.85546875" customWidth="1"/>
    <col min="15347" max="15347" width="9.7109375" customWidth="1"/>
    <col min="15348" max="15348" width="7" customWidth="1"/>
    <col min="15349" max="15349" width="10.5703125" customWidth="1"/>
    <col min="15350" max="15350" width="12.28515625" bestFit="1" customWidth="1"/>
    <col min="15595" max="15595" width="25.85546875" customWidth="1"/>
    <col min="15596" max="15596" width="18" customWidth="1"/>
    <col min="15597" max="15597" width="9" customWidth="1"/>
    <col min="15598" max="15598" width="15.7109375" customWidth="1"/>
    <col min="15599" max="15599" width="12.7109375" customWidth="1"/>
    <col min="15600" max="15600" width="17" customWidth="1"/>
    <col min="15601" max="15601" width="7.140625" customWidth="1"/>
    <col min="15602" max="15602" width="11.85546875" customWidth="1"/>
    <col min="15603" max="15603" width="9.7109375" customWidth="1"/>
    <col min="15604" max="15604" width="7" customWidth="1"/>
    <col min="15605" max="15605" width="10.5703125" customWidth="1"/>
    <col min="15606" max="15606" width="12.28515625" bestFit="1" customWidth="1"/>
    <col min="15851" max="15851" width="25.85546875" customWidth="1"/>
    <col min="15852" max="15852" width="18" customWidth="1"/>
    <col min="15853" max="15853" width="9" customWidth="1"/>
    <col min="15854" max="15854" width="15.7109375" customWidth="1"/>
    <col min="15855" max="15855" width="12.7109375" customWidth="1"/>
    <col min="15856" max="15856" width="17" customWidth="1"/>
    <col min="15857" max="15857" width="7.140625" customWidth="1"/>
    <col min="15858" max="15858" width="11.85546875" customWidth="1"/>
    <col min="15859" max="15859" width="9.7109375" customWidth="1"/>
    <col min="15860" max="15860" width="7" customWidth="1"/>
    <col min="15861" max="15861" width="10.5703125" customWidth="1"/>
    <col min="15862" max="15862" width="12.28515625" bestFit="1" customWidth="1"/>
    <col min="16107" max="16107" width="25.85546875" customWidth="1"/>
    <col min="16108" max="16108" width="18" customWidth="1"/>
    <col min="16109" max="16109" width="9" customWidth="1"/>
    <col min="16110" max="16110" width="15.7109375" customWidth="1"/>
    <col min="16111" max="16111" width="12.7109375" customWidth="1"/>
    <col min="16112" max="16112" width="17" customWidth="1"/>
    <col min="16113" max="16113" width="7.140625" customWidth="1"/>
    <col min="16114" max="16114" width="11.85546875" customWidth="1"/>
    <col min="16115" max="16115" width="9.7109375" customWidth="1"/>
    <col min="16116" max="16116" width="7" customWidth="1"/>
    <col min="16117" max="16117" width="10.5703125" customWidth="1"/>
    <col min="16118" max="16118" width="12.28515625" bestFit="1" customWidth="1"/>
  </cols>
  <sheetData>
    <row r="2" spans="1:12" ht="26.25" x14ac:dyDescent="0.4">
      <c r="A2" s="70" t="s">
        <v>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4" spans="1:12" x14ac:dyDescent="0.25">
      <c r="A4" s="1" t="s">
        <v>1</v>
      </c>
    </row>
    <row r="6" spans="1:12" x14ac:dyDescent="0.25">
      <c r="A6" s="4" t="s">
        <v>2</v>
      </c>
      <c r="B6" s="4" t="s">
        <v>3</v>
      </c>
    </row>
    <row r="7" spans="1:12" x14ac:dyDescent="0.25">
      <c r="A7" s="5" t="s">
        <v>4</v>
      </c>
      <c r="B7" s="6">
        <v>3772920.78</v>
      </c>
    </row>
    <row r="8" spans="1:12" x14ac:dyDescent="0.25">
      <c r="A8" s="5" t="s">
        <v>5</v>
      </c>
      <c r="B8" s="7">
        <v>0.7</v>
      </c>
    </row>
    <row r="9" spans="1:12" x14ac:dyDescent="0.25">
      <c r="A9" s="8" t="s">
        <v>6</v>
      </c>
      <c r="B9" s="6">
        <f>B7*B8</f>
        <v>2641044.5459999996</v>
      </c>
      <c r="C9" s="1"/>
      <c r="D9" s="1"/>
      <c r="F9" s="9"/>
      <c r="H9" s="1"/>
    </row>
    <row r="10" spans="1:12" x14ac:dyDescent="0.25">
      <c r="A10" s="13" t="s">
        <v>30</v>
      </c>
      <c r="B10" s="6">
        <f>+B7-B9</f>
        <v>1131876.2340000002</v>
      </c>
    </row>
    <row r="12" spans="1:12" x14ac:dyDescent="0.25">
      <c r="A12" s="1" t="s">
        <v>7</v>
      </c>
    </row>
    <row r="14" spans="1:12" s="3" customFormat="1" x14ac:dyDescent="0.25">
      <c r="A14" s="10" t="s">
        <v>8</v>
      </c>
      <c r="B14" s="10" t="s">
        <v>9</v>
      </c>
      <c r="C14" s="10" t="s">
        <v>10</v>
      </c>
      <c r="D14" s="10" t="s">
        <v>11</v>
      </c>
      <c r="E14" s="11"/>
    </row>
    <row r="15" spans="1:12" x14ac:dyDescent="0.25">
      <c r="A15" s="5" t="s">
        <v>12</v>
      </c>
      <c r="B15" s="5" t="s">
        <v>13</v>
      </c>
      <c r="C15" s="12">
        <v>40</v>
      </c>
      <c r="D15" s="6">
        <f>+$B$9*C15/100</f>
        <v>1056417.8184</v>
      </c>
    </row>
    <row r="16" spans="1:12" x14ac:dyDescent="0.25">
      <c r="A16" s="76" t="s">
        <v>14</v>
      </c>
      <c r="B16" s="5" t="s">
        <v>15</v>
      </c>
      <c r="C16" s="12">
        <v>30</v>
      </c>
      <c r="D16" s="6">
        <f>+$B$9*C16/100</f>
        <v>792313.36379999993</v>
      </c>
    </row>
    <row r="17" spans="1:16" x14ac:dyDescent="0.25">
      <c r="A17" s="77"/>
      <c r="B17" s="8" t="s">
        <v>16</v>
      </c>
      <c r="C17" s="12">
        <v>30</v>
      </c>
      <c r="D17" s="6">
        <f>+$B$9*C17/100</f>
        <v>792313.36379999993</v>
      </c>
    </row>
    <row r="18" spans="1:16" x14ac:dyDescent="0.25">
      <c r="A18" s="5" t="s">
        <v>17</v>
      </c>
      <c r="B18" s="13"/>
      <c r="C18" s="13"/>
      <c r="D18" s="6">
        <f>SUM(D15:D17)</f>
        <v>2641044.5460000001</v>
      </c>
    </row>
    <row r="21" spans="1:16" x14ac:dyDescent="0.25">
      <c r="A21" s="14" t="s">
        <v>18</v>
      </c>
    </row>
    <row r="22" spans="1:16" ht="31.5" customHeight="1" x14ac:dyDescent="0.25">
      <c r="L22" s="78" t="s">
        <v>31</v>
      </c>
      <c r="M22" s="78"/>
      <c r="N22" s="78"/>
      <c r="O22" s="78"/>
      <c r="P22" s="78"/>
    </row>
    <row r="23" spans="1:16" ht="45" x14ac:dyDescent="0.25">
      <c r="A23" s="15" t="s">
        <v>19</v>
      </c>
      <c r="B23" s="16" t="s">
        <v>20</v>
      </c>
      <c r="C23" s="16" t="s">
        <v>10</v>
      </c>
      <c r="D23" s="16" t="s">
        <v>11</v>
      </c>
      <c r="E23" s="17" t="s">
        <v>21</v>
      </c>
      <c r="F23" s="18" t="s">
        <v>22</v>
      </c>
      <c r="G23" s="19" t="s">
        <v>10</v>
      </c>
      <c r="H23" s="19" t="s">
        <v>11</v>
      </c>
      <c r="I23" s="20" t="s">
        <v>23</v>
      </c>
      <c r="J23" s="20" t="s">
        <v>10</v>
      </c>
      <c r="K23" s="20" t="s">
        <v>11</v>
      </c>
      <c r="L23" s="16" t="s">
        <v>24</v>
      </c>
      <c r="M23" s="20" t="s">
        <v>26</v>
      </c>
      <c r="N23" s="20" t="s">
        <v>27</v>
      </c>
      <c r="O23" s="20" t="s">
        <v>28</v>
      </c>
      <c r="P23" s="20" t="s">
        <v>29</v>
      </c>
    </row>
    <row r="24" spans="1:16" ht="30" customHeight="1" x14ac:dyDescent="0.25">
      <c r="A24" s="87" t="s">
        <v>25</v>
      </c>
      <c r="B24" s="60"/>
      <c r="C24" s="61"/>
      <c r="D24" s="62"/>
      <c r="E24" s="63"/>
      <c r="F24" s="55"/>
      <c r="G24" s="56"/>
      <c r="H24" s="57"/>
      <c r="I24" s="58"/>
      <c r="J24" s="59"/>
      <c r="K24" s="54"/>
      <c r="L24" s="73">
        <v>355074</v>
      </c>
      <c r="M24" s="68">
        <v>71428.570000000007</v>
      </c>
      <c r="N24" s="67" t="s">
        <v>39</v>
      </c>
      <c r="O24" s="64">
        <v>0</v>
      </c>
      <c r="P24" s="65" t="s">
        <v>44</v>
      </c>
    </row>
    <row r="25" spans="1:16" ht="30" customHeight="1" x14ac:dyDescent="0.25">
      <c r="A25" s="88"/>
      <c r="B25" s="60"/>
      <c r="C25" s="61"/>
      <c r="D25" s="62"/>
      <c r="E25" s="63"/>
      <c r="F25" s="55"/>
      <c r="G25" s="56"/>
      <c r="H25" s="57"/>
      <c r="I25" s="58"/>
      <c r="J25" s="59"/>
      <c r="K25" s="54"/>
      <c r="L25" s="74"/>
      <c r="M25" s="68">
        <v>17857.14</v>
      </c>
      <c r="N25" s="67" t="s">
        <v>40</v>
      </c>
      <c r="O25" s="64">
        <v>0</v>
      </c>
      <c r="P25" s="66" t="s">
        <v>41</v>
      </c>
    </row>
    <row r="26" spans="1:16" ht="30" customHeight="1" x14ac:dyDescent="0.25">
      <c r="A26" s="88"/>
      <c r="B26" s="98">
        <v>31463</v>
      </c>
      <c r="C26" s="96" t="e">
        <f>+B26*100/#REF!</f>
        <v>#REF!</v>
      </c>
      <c r="D26" s="94" t="e">
        <f>$D$15*C26/100</f>
        <v>#REF!</v>
      </c>
      <c r="E26" s="92">
        <v>19.96</v>
      </c>
      <c r="F26" s="90">
        <v>4</v>
      </c>
      <c r="G26" s="71" t="e">
        <f>+F26/#REF!</f>
        <v>#REF!</v>
      </c>
      <c r="H26" s="85" t="e">
        <f>+G26*$D$17</f>
        <v>#REF!</v>
      </c>
      <c r="I26" s="83">
        <v>0.23480000000000001</v>
      </c>
      <c r="J26" s="81" t="e">
        <f>+I26/#REF!</f>
        <v>#REF!</v>
      </c>
      <c r="K26" s="79" t="e">
        <f>+$D$16*J26</f>
        <v>#REF!</v>
      </c>
      <c r="L26" s="74"/>
      <c r="M26" s="68">
        <v>35714.28</v>
      </c>
      <c r="N26" s="67" t="s">
        <v>42</v>
      </c>
      <c r="O26" s="45">
        <v>0</v>
      </c>
      <c r="P26" s="65" t="s">
        <v>43</v>
      </c>
    </row>
    <row r="27" spans="1:16" ht="30" customHeight="1" x14ac:dyDescent="0.25">
      <c r="A27" s="89"/>
      <c r="B27" s="99"/>
      <c r="C27" s="97"/>
      <c r="D27" s="95"/>
      <c r="E27" s="93"/>
      <c r="F27" s="91"/>
      <c r="G27" s="72"/>
      <c r="H27" s="86"/>
      <c r="I27" s="84"/>
      <c r="J27" s="82"/>
      <c r="K27" s="80"/>
      <c r="L27" s="75"/>
      <c r="M27" s="68">
        <v>192030.71</v>
      </c>
      <c r="N27" s="67" t="s">
        <v>46</v>
      </c>
      <c r="O27" s="69">
        <v>0</v>
      </c>
      <c r="P27" s="46" t="s">
        <v>45</v>
      </c>
    </row>
    <row r="28" spans="1:16" x14ac:dyDescent="0.25">
      <c r="G28" s="30"/>
      <c r="H28" s="30"/>
      <c r="I28" s="30"/>
      <c r="N28" s="2"/>
    </row>
    <row r="29" spans="1:16" x14ac:dyDescent="0.25">
      <c r="G29" s="30"/>
      <c r="H29" s="30"/>
      <c r="I29" s="30"/>
    </row>
    <row r="30" spans="1:16" x14ac:dyDescent="0.25">
      <c r="G30" s="30"/>
      <c r="H30" s="30"/>
      <c r="I30" s="30"/>
      <c r="K30" s="43"/>
    </row>
    <row r="31" spans="1:16" x14ac:dyDescent="0.25">
      <c r="A31" s="22"/>
      <c r="B31" s="23"/>
      <c r="C31" s="24"/>
      <c r="D31" s="24"/>
      <c r="F31" s="26"/>
      <c r="G31" s="30"/>
      <c r="H31" s="30"/>
      <c r="I31" s="30"/>
      <c r="J31" s="29"/>
      <c r="K31" s="30"/>
      <c r="L31" s="31"/>
    </row>
    <row r="32" spans="1:16" x14ac:dyDescent="0.25">
      <c r="A32" s="22"/>
      <c r="B32" s="23"/>
      <c r="C32" s="24"/>
      <c r="D32" s="24"/>
      <c r="E32" s="25"/>
      <c r="F32" s="26"/>
      <c r="G32" s="30"/>
      <c r="H32" s="30"/>
      <c r="I32" s="30"/>
      <c r="J32" s="29"/>
      <c r="K32" s="30"/>
      <c r="L32" s="31"/>
    </row>
    <row r="33" spans="1:12" x14ac:dyDescent="0.25">
      <c r="A33" s="22"/>
      <c r="B33" s="23"/>
      <c r="C33" s="24"/>
      <c r="D33" s="24"/>
      <c r="E33" s="25"/>
      <c r="F33" s="26"/>
      <c r="G33" s="30"/>
      <c r="H33" s="30"/>
      <c r="I33" s="30"/>
      <c r="J33" s="29"/>
      <c r="K33" s="30"/>
      <c r="L33" s="31"/>
    </row>
    <row r="34" spans="1:12" x14ac:dyDescent="0.25">
      <c r="A34" s="22"/>
      <c r="B34" s="23"/>
      <c r="C34" s="32"/>
      <c r="D34" s="24"/>
      <c r="E34" s="25"/>
      <c r="F34" s="26"/>
      <c r="G34" s="30"/>
      <c r="H34" s="30"/>
      <c r="I34" s="30"/>
      <c r="J34" s="29"/>
      <c r="K34" s="30"/>
      <c r="L34" s="31"/>
    </row>
    <row r="35" spans="1:12" x14ac:dyDescent="0.25">
      <c r="A35" s="22"/>
      <c r="B35" s="23"/>
      <c r="C35" s="32"/>
      <c r="D35" s="24"/>
      <c r="E35" s="25"/>
      <c r="F35" s="26"/>
      <c r="G35" s="27"/>
      <c r="H35" s="28"/>
      <c r="I35" s="29"/>
      <c r="J35" s="29"/>
      <c r="K35" s="30"/>
      <c r="L35" s="31"/>
    </row>
    <row r="36" spans="1:12" x14ac:dyDescent="0.25">
      <c r="A36" s="22"/>
      <c r="B36" s="23"/>
      <c r="C36" s="32"/>
      <c r="D36" s="24"/>
      <c r="E36" s="25"/>
      <c r="F36" s="26"/>
      <c r="G36" s="44"/>
      <c r="H36" s="44"/>
      <c r="I36" s="29"/>
      <c r="J36" s="29"/>
      <c r="K36" s="30"/>
      <c r="L36" s="31"/>
    </row>
    <row r="37" spans="1:12" x14ac:dyDescent="0.25">
      <c r="A37" s="22"/>
      <c r="B37" s="23"/>
      <c r="C37" s="24"/>
      <c r="D37" s="24"/>
      <c r="E37" s="25"/>
      <c r="F37" s="26"/>
      <c r="G37" s="44"/>
      <c r="H37" s="44"/>
      <c r="I37" s="29"/>
      <c r="J37" s="29"/>
      <c r="K37" s="30"/>
      <c r="L37" s="31"/>
    </row>
    <row r="38" spans="1:12" x14ac:dyDescent="0.25">
      <c r="A38" s="22"/>
      <c r="B38" s="23"/>
      <c r="C38" s="24"/>
      <c r="D38" s="24"/>
      <c r="E38" s="25"/>
      <c r="F38" s="26"/>
      <c r="G38" s="27"/>
      <c r="H38" s="28"/>
      <c r="I38" s="29"/>
      <c r="J38" s="29"/>
      <c r="K38" s="30"/>
      <c r="L38" s="31"/>
    </row>
    <row r="39" spans="1:12" x14ac:dyDescent="0.25">
      <c r="A39" s="22"/>
      <c r="B39" s="23"/>
      <c r="C39" s="24"/>
      <c r="D39" s="24"/>
      <c r="E39" s="25"/>
      <c r="F39" s="26"/>
      <c r="G39" s="27"/>
      <c r="H39" s="28"/>
      <c r="I39" s="29"/>
      <c r="J39" s="29"/>
      <c r="K39" s="30"/>
      <c r="L39" s="31"/>
    </row>
    <row r="40" spans="1:12" x14ac:dyDescent="0.25">
      <c r="A40" s="33"/>
      <c r="B40" s="34"/>
      <c r="C40" s="24"/>
      <c r="D40" s="32"/>
      <c r="E40" s="35"/>
      <c r="F40" s="26"/>
      <c r="G40" s="27"/>
      <c r="H40" s="36"/>
      <c r="I40" s="29"/>
      <c r="J40" s="29"/>
      <c r="K40" s="37"/>
      <c r="L40" s="38"/>
    </row>
    <row r="41" spans="1:12" x14ac:dyDescent="0.25">
      <c r="A41" s="33"/>
      <c r="B41" s="31"/>
      <c r="C41" s="24"/>
      <c r="D41" s="23"/>
      <c r="E41" s="39"/>
      <c r="F41" s="23"/>
      <c r="G41" s="23"/>
      <c r="H41" s="23"/>
      <c r="I41" s="40"/>
      <c r="J41" s="40"/>
      <c r="K41" s="23"/>
      <c r="L41" s="31"/>
    </row>
    <row r="42" spans="1:12" x14ac:dyDescent="0.25">
      <c r="A42" s="33"/>
      <c r="B42" s="31"/>
      <c r="C42" s="23"/>
      <c r="D42" s="23"/>
      <c r="E42" s="39"/>
      <c r="F42" s="23"/>
      <c r="G42" s="23"/>
      <c r="H42" s="23"/>
      <c r="I42" s="40"/>
      <c r="J42" s="40"/>
      <c r="K42" s="23"/>
      <c r="L42" s="23"/>
    </row>
    <row r="43" spans="1:12" x14ac:dyDescent="0.25">
      <c r="A43" s="41"/>
      <c r="B43" s="23"/>
      <c r="C43" s="23"/>
      <c r="D43" s="42"/>
      <c r="E43" s="39"/>
      <c r="F43" s="23"/>
      <c r="G43" s="23"/>
      <c r="H43" s="31"/>
      <c r="I43" s="40"/>
      <c r="J43" s="40"/>
      <c r="K43" s="23"/>
      <c r="L43" s="23"/>
    </row>
    <row r="44" spans="1:12" x14ac:dyDescent="0.25">
      <c r="A44" s="21"/>
      <c r="B44" s="23"/>
      <c r="C44" s="23"/>
      <c r="D44" s="23"/>
      <c r="E44" s="39"/>
      <c r="F44" s="23"/>
      <c r="G44" s="23"/>
      <c r="H44" s="23"/>
      <c r="I44" s="40"/>
      <c r="J44" s="40"/>
      <c r="K44" s="23"/>
      <c r="L44" s="23"/>
    </row>
    <row r="45" spans="1:12" x14ac:dyDescent="0.25">
      <c r="A45" s="21"/>
      <c r="B45" s="23"/>
      <c r="C45" s="23"/>
      <c r="D45" s="23"/>
      <c r="E45" s="39"/>
      <c r="F45" s="23"/>
      <c r="G45" s="23"/>
      <c r="H45" s="23"/>
      <c r="I45" s="40"/>
      <c r="J45" s="40"/>
      <c r="K45" s="23"/>
      <c r="L45" s="23"/>
    </row>
    <row r="46" spans="1:12" x14ac:dyDescent="0.25">
      <c r="A46" s="21"/>
      <c r="B46" s="23"/>
      <c r="C46" s="23"/>
      <c r="D46" s="23"/>
      <c r="E46" s="39"/>
      <c r="F46" s="23"/>
      <c r="G46" s="23"/>
      <c r="H46" s="23"/>
      <c r="I46" s="40"/>
      <c r="J46" s="40"/>
      <c r="K46" s="23"/>
      <c r="L46" s="23"/>
    </row>
  </sheetData>
  <mergeCells count="14">
    <mergeCell ref="G26:G27"/>
    <mergeCell ref="L24:L27"/>
    <mergeCell ref="A16:A17"/>
    <mergeCell ref="L22:P22"/>
    <mergeCell ref="K26:K27"/>
    <mergeCell ref="J26:J27"/>
    <mergeCell ref="I26:I27"/>
    <mergeCell ref="H26:H27"/>
    <mergeCell ref="A24:A27"/>
    <mergeCell ref="F26:F27"/>
    <mergeCell ref="E26:E27"/>
    <mergeCell ref="D26:D27"/>
    <mergeCell ref="C26:C27"/>
    <mergeCell ref="B26:B27"/>
  </mergeCells>
  <pageMargins left="0.7" right="0.7" top="0.75" bottom="0.75" header="0.3" footer="0.3"/>
  <pageSetup scale="4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6:K20"/>
  <sheetViews>
    <sheetView workbookViewId="0">
      <selection activeCell="G12" sqref="G12"/>
    </sheetView>
  </sheetViews>
  <sheetFormatPr baseColWidth="10" defaultRowHeight="15" x14ac:dyDescent="0.25"/>
  <cols>
    <col min="8" max="8" width="34.7109375" customWidth="1"/>
    <col min="9" max="9" width="14.42578125" customWidth="1"/>
    <col min="11" max="11" width="13" bestFit="1" customWidth="1"/>
  </cols>
  <sheetData>
    <row r="6" spans="8:11" x14ac:dyDescent="0.25">
      <c r="I6">
        <v>7</v>
      </c>
    </row>
    <row r="8" spans="8:11" x14ac:dyDescent="0.25">
      <c r="H8">
        <v>270000</v>
      </c>
      <c r="I8">
        <v>13</v>
      </c>
      <c r="J8">
        <f>+H8/I8</f>
        <v>20769.23076923077</v>
      </c>
    </row>
    <row r="10" spans="8:11" x14ac:dyDescent="0.25">
      <c r="H10">
        <v>270000</v>
      </c>
      <c r="I10">
        <v>45</v>
      </c>
      <c r="J10">
        <f>+H10/I10</f>
        <v>6000</v>
      </c>
      <c r="K10">
        <f>+J10/8</f>
        <v>750</v>
      </c>
    </row>
    <row r="14" spans="8:11" ht="52.5" customHeight="1" x14ac:dyDescent="0.25">
      <c r="H14" s="100" t="s">
        <v>35</v>
      </c>
      <c r="I14" s="100"/>
    </row>
    <row r="15" spans="8:11" x14ac:dyDescent="0.25">
      <c r="H15" s="13" t="s">
        <v>32</v>
      </c>
      <c r="I15" s="49">
        <v>270000</v>
      </c>
    </row>
    <row r="16" spans="8:11" x14ac:dyDescent="0.25">
      <c r="H16" s="13" t="s">
        <v>36</v>
      </c>
      <c r="I16" s="49" t="s">
        <v>37</v>
      </c>
    </row>
    <row r="17" spans="8:11" ht="6" customHeight="1" x14ac:dyDescent="0.25">
      <c r="H17" s="101"/>
      <c r="I17" s="102"/>
    </row>
    <row r="18" spans="8:11" ht="28.5" customHeight="1" x14ac:dyDescent="0.25">
      <c r="H18" s="13"/>
      <c r="I18" s="50" t="s">
        <v>34</v>
      </c>
      <c r="K18" s="47"/>
    </row>
    <row r="19" spans="8:11" ht="30" customHeight="1" x14ac:dyDescent="0.25">
      <c r="H19" s="51" t="s">
        <v>33</v>
      </c>
      <c r="I19" s="52">
        <v>700</v>
      </c>
    </row>
    <row r="20" spans="8:11" ht="94.5" customHeight="1" x14ac:dyDescent="0.25">
      <c r="H20" s="53" t="s">
        <v>38</v>
      </c>
      <c r="I20" s="52">
        <v>1310</v>
      </c>
      <c r="J20" s="48"/>
    </row>
  </sheetData>
  <mergeCells count="2">
    <mergeCell ref="H14:I14"/>
    <mergeCell ref="H17:I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 AMZT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Kleber Mario Nacimba de la Cruz</dc:creator>
  <cp:lastModifiedBy>Monica Paulina Ayala Vinueza</cp:lastModifiedBy>
  <cp:lastPrinted>2018-09-05T21:02:38Z</cp:lastPrinted>
  <dcterms:created xsi:type="dcterms:W3CDTF">2018-07-13T13:52:17Z</dcterms:created>
  <dcterms:modified xsi:type="dcterms:W3CDTF">2018-09-08T14:01:12Z</dcterms:modified>
</cp:coreProperties>
</file>