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102\AZCalderon\EjecPres\"/>
    </mc:Choice>
  </mc:AlternateContent>
  <bookViews>
    <workbookView xWindow="0" yWindow="0" windowWidth="28800" windowHeight="12330"/>
  </bookViews>
  <sheets>
    <sheet name="Hoja1" sheetId="2" r:id="rId1"/>
    <sheet name="Sheet1" sheetId="1" r:id="rId2"/>
  </sheets>
  <definedNames>
    <definedName name="_xlnm._FilterDatabase" localSheetId="1" hidden="1">Sheet1!$A$1:$S$143</definedName>
  </definedNames>
  <calcPr calcId="162913"/>
  <pivotCaches>
    <pivotCache cacheId="1" r:id="rId3"/>
  </pivotCaches>
</workbook>
</file>

<file path=xl/calcChain.xml><?xml version="1.0" encoding="utf-8"?>
<calcChain xmlns="http://schemas.openxmlformats.org/spreadsheetml/2006/main">
  <c r="B27" i="2" l="1"/>
  <c r="K159" i="1" l="1"/>
  <c r="D23" i="2"/>
  <c r="C23" i="2"/>
  <c r="G5" i="2" l="1"/>
  <c r="G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4" i="2"/>
</calcChain>
</file>

<file path=xl/sharedStrings.xml><?xml version="1.0" encoding="utf-8"?>
<sst xmlns="http://schemas.openxmlformats.org/spreadsheetml/2006/main" count="1511" uniqueCount="318">
  <si>
    <t>COMUNALES</t>
  </si>
  <si>
    <t>COORDINACION TERRITORIAL Y PARTICIPACION CIUDADANA</t>
  </si>
  <si>
    <t>Administración Zonal Calderón</t>
  </si>
  <si>
    <t>GC00A10100001D</t>
  </si>
  <si>
    <t>GC00A10100001D GASTOS ADMINISTRATIVOS</t>
  </si>
  <si>
    <t>530101</t>
  </si>
  <si>
    <t>002</t>
  </si>
  <si>
    <t>Agua Potable</t>
  </si>
  <si>
    <t>ZC09F090</t>
  </si>
  <si>
    <t>G/530101/1FA101</t>
  </si>
  <si>
    <t>530104</t>
  </si>
  <si>
    <t>Energía Eléctrica</t>
  </si>
  <si>
    <t>G/530104/1FA101</t>
  </si>
  <si>
    <t>530201</t>
  </si>
  <si>
    <t>Transporte de Personal</t>
  </si>
  <si>
    <t>G/530201/1FA101</t>
  </si>
  <si>
    <t>530204</t>
  </si>
  <si>
    <t>Edición, Impresión, Reproducción, Public</t>
  </si>
  <si>
    <t>G/530204/1FA101</t>
  </si>
  <si>
    <t>530207</t>
  </si>
  <si>
    <t>Difusión, Información y Publicidad</t>
  </si>
  <si>
    <t>G/530207/1FA101</t>
  </si>
  <si>
    <t>530208</t>
  </si>
  <si>
    <t>Servicio de Seguridad y Vigilancia</t>
  </si>
  <si>
    <t>G/530208/1FA101</t>
  </si>
  <si>
    <t>530209</t>
  </si>
  <si>
    <t>Servicios de Aseo, Lavado de Vestimenta</t>
  </si>
  <si>
    <t>G/530209/1FA101</t>
  </si>
  <si>
    <t>530255</t>
  </si>
  <si>
    <t>Combustibles</t>
  </si>
  <si>
    <t>G/530255/1FA101</t>
  </si>
  <si>
    <t>530402</t>
  </si>
  <si>
    <t>Edificios, Locales, Residencias y Cablea</t>
  </si>
  <si>
    <t>G/530402/1FA101</t>
  </si>
  <si>
    <t>530404</t>
  </si>
  <si>
    <t>Maquinarias y Equipos (Instalación, Mant</t>
  </si>
  <si>
    <t>G/530404/1FA101</t>
  </si>
  <si>
    <t>530405</t>
  </si>
  <si>
    <t>Vehículos (Servicio para Mantenimiento y Re</t>
  </si>
  <si>
    <t>G/530405/1FA101</t>
  </si>
  <si>
    <t>530505</t>
  </si>
  <si>
    <t>Vehículos (Arrendamiento)</t>
  </si>
  <si>
    <t>G/530505/1FA101</t>
  </si>
  <si>
    <t>530606</t>
  </si>
  <si>
    <t>Honorarios por Contratos Civiles de Servicios</t>
  </si>
  <si>
    <t>G/530606/1FA101</t>
  </si>
  <si>
    <t>530702</t>
  </si>
  <si>
    <t>Arrendamiento y Licencias de Uso de Paquete</t>
  </si>
  <si>
    <t>G/530702/1FA101</t>
  </si>
  <si>
    <t>530704</t>
  </si>
  <si>
    <t>Mantenimiento y Reparación de Equipos y Sis</t>
  </si>
  <si>
    <t>G/530704/1FA101</t>
  </si>
  <si>
    <t>530803</t>
  </si>
  <si>
    <t>Lubricantes</t>
  </si>
  <si>
    <t>G/530803/1FA101</t>
  </si>
  <si>
    <t>530804</t>
  </si>
  <si>
    <t>Materiales de Oficina</t>
  </si>
  <si>
    <t>G/530804/1FA101</t>
  </si>
  <si>
    <t>530805</t>
  </si>
  <si>
    <t>Materiales de Aseo</t>
  </si>
  <si>
    <t>G/530805/1FA101</t>
  </si>
  <si>
    <t>530807</t>
  </si>
  <si>
    <t>Materiales de Impresión, Fotografía, Rep</t>
  </si>
  <si>
    <t>G/530807/1FA101</t>
  </si>
  <si>
    <t>530813</t>
  </si>
  <si>
    <t>Repuestos y Accesorios</t>
  </si>
  <si>
    <t>G/530813/1FA101</t>
  </si>
  <si>
    <t>531403</t>
  </si>
  <si>
    <t>Mobiliario</t>
  </si>
  <si>
    <t>G/531403/1FA101</t>
  </si>
  <si>
    <t>531404</t>
  </si>
  <si>
    <t>Maquinarias y Equipos</t>
  </si>
  <si>
    <t>G/531404/1FA101</t>
  </si>
  <si>
    <t>570102</t>
  </si>
  <si>
    <t>Tasas Generales, Impuestos, Contribuciones,</t>
  </si>
  <si>
    <t>G/570102/1FA101</t>
  </si>
  <si>
    <t>580103</t>
  </si>
  <si>
    <t>A Empresas Públicas</t>
  </si>
  <si>
    <t>G/580103/1FA101</t>
  </si>
  <si>
    <t>840103</t>
  </si>
  <si>
    <t>Mobiliarios</t>
  </si>
  <si>
    <t>G/840103/1FA101</t>
  </si>
  <si>
    <t>840104</t>
  </si>
  <si>
    <t>G/840104/1FA101</t>
  </si>
  <si>
    <t>840105</t>
  </si>
  <si>
    <t>Vehículos</t>
  </si>
  <si>
    <t>G/840105/1FA101</t>
  </si>
  <si>
    <t>840107</t>
  </si>
  <si>
    <t>Equipos, Sistemas y Paquetes Informáticos</t>
  </si>
  <si>
    <t>G/840107/1FA101</t>
  </si>
  <si>
    <t/>
  </si>
  <si>
    <t>GC00A10100004D</t>
  </si>
  <si>
    <t>GC00A10100004D REMUNERACION PERSONAL</t>
  </si>
  <si>
    <t>510105</t>
  </si>
  <si>
    <t>Remuneraciones Unificadas</t>
  </si>
  <si>
    <t>G/510105/1FA101</t>
  </si>
  <si>
    <t>510106</t>
  </si>
  <si>
    <t>Salarios Unificados</t>
  </si>
  <si>
    <t>G/510106/1FA101</t>
  </si>
  <si>
    <t>510203</t>
  </si>
  <si>
    <t>Decimotercer Sueldo</t>
  </si>
  <si>
    <t>G/510203/1FA101</t>
  </si>
  <si>
    <t>510204</t>
  </si>
  <si>
    <t>Decimocuarto Sueldo</t>
  </si>
  <si>
    <t>G/510204/1FA101</t>
  </si>
  <si>
    <t>510304</t>
  </si>
  <si>
    <t>Compensación por Transporte</t>
  </si>
  <si>
    <t>G/510304/1FA101</t>
  </si>
  <si>
    <t>510306</t>
  </si>
  <si>
    <t>Alimentación</t>
  </si>
  <si>
    <t>G/510306/1FA101</t>
  </si>
  <si>
    <t>510401</t>
  </si>
  <si>
    <t>Por Cargas Familiares</t>
  </si>
  <si>
    <t>G/510401/1FA101</t>
  </si>
  <si>
    <t>510408</t>
  </si>
  <si>
    <t>Subsidio de Antigüedad</t>
  </si>
  <si>
    <t>G/510408/1FA101</t>
  </si>
  <si>
    <t>510507</t>
  </si>
  <si>
    <t>Honorarios</t>
  </si>
  <si>
    <t>G/510507/1FA101</t>
  </si>
  <si>
    <t>510509</t>
  </si>
  <si>
    <t>Horas Extraordinarias y Suplementarias</t>
  </si>
  <si>
    <t>G/510509/1FA101</t>
  </si>
  <si>
    <t>510510</t>
  </si>
  <si>
    <t>Servicios Personales por Contrato</t>
  </si>
  <si>
    <t>G/510510/1FA101</t>
  </si>
  <si>
    <t>510512</t>
  </si>
  <si>
    <t>Subrogación</t>
  </si>
  <si>
    <t>G/510512/1FA101</t>
  </si>
  <si>
    <t>510513</t>
  </si>
  <si>
    <t>Encargos</t>
  </si>
  <si>
    <t>G/510513/1FA101</t>
  </si>
  <si>
    <t>510601</t>
  </si>
  <si>
    <t>Aporte Patronal</t>
  </si>
  <si>
    <t>G/510601/1FA101</t>
  </si>
  <si>
    <t>510602</t>
  </si>
  <si>
    <t>Fondo de Reserva</t>
  </si>
  <si>
    <t>G/510602/1FA101</t>
  </si>
  <si>
    <t>510707</t>
  </si>
  <si>
    <t>Compensación por Vacaciones no Gozadas por</t>
  </si>
  <si>
    <t>G/510707/1FA101</t>
  </si>
  <si>
    <t>990101</t>
  </si>
  <si>
    <t>Obligaciones de Ejercicios Anteriores por</t>
  </si>
  <si>
    <t>G/990101/1FA101</t>
  </si>
  <si>
    <t>GI22D20300002D</t>
  </si>
  <si>
    <t>GI22D20300002D RECUPERACIÓN,PROTECCIÓN Y MONITOREO DE L</t>
  </si>
  <si>
    <t>730236</t>
  </si>
  <si>
    <t>001</t>
  </si>
  <si>
    <t>Servicios en Plantaciones Forestales</t>
  </si>
  <si>
    <t>G/730236/2FD203</t>
  </si>
  <si>
    <t>GI22F10100001D</t>
  </si>
  <si>
    <t>GI22F10100001D BUENAS PRÁCTICAS AMBIENTALES EN EL DMQ</t>
  </si>
  <si>
    <t>730804</t>
  </si>
  <si>
    <t>G/730804/1FF101</t>
  </si>
  <si>
    <t>G/840103/1FF101</t>
  </si>
  <si>
    <t>GI22F10100002D</t>
  </si>
  <si>
    <t>GI22F10100002D INFRAESTRUCTURA COMUNITARIA</t>
  </si>
  <si>
    <t>730418</t>
  </si>
  <si>
    <t>Mantenimiento de Áreas Verdes y Arreglo de Vías</t>
  </si>
  <si>
    <t>G/730418/1FF101</t>
  </si>
  <si>
    <t>730606</t>
  </si>
  <si>
    <t>G/730606/1FF101</t>
  </si>
  <si>
    <t>730702</t>
  </si>
  <si>
    <t>Arrendamiento y Licencias de Uso de Paquetes Infor</t>
  </si>
  <si>
    <t>G/730702/1FF101</t>
  </si>
  <si>
    <t>730811</t>
  </si>
  <si>
    <t>Insumos, Materiales y Suministros para Construcció</t>
  </si>
  <si>
    <t>G/730811/1FF101</t>
  </si>
  <si>
    <t>750104</t>
  </si>
  <si>
    <t>Urbanización y Embellecimiento</t>
  </si>
  <si>
    <t>G/750104/1FF101</t>
  </si>
  <si>
    <t>750105</t>
  </si>
  <si>
    <t>Transporte y Vías</t>
  </si>
  <si>
    <t>G/750105/1FF101</t>
  </si>
  <si>
    <t>750107</t>
  </si>
  <si>
    <t>Construcciones y Edificaciones</t>
  </si>
  <si>
    <t>G/750107/1FF101</t>
  </si>
  <si>
    <t>750501</t>
  </si>
  <si>
    <t>Obras de Infraestructura</t>
  </si>
  <si>
    <t>G/750501/1FF101</t>
  </si>
  <si>
    <t>G/840104/1FF101</t>
  </si>
  <si>
    <t>G/840107/1FF101</t>
  </si>
  <si>
    <t>840301</t>
  </si>
  <si>
    <t>Terrenos (Expropiación)</t>
  </si>
  <si>
    <t>G/840301/1FF101</t>
  </si>
  <si>
    <t>GI22F10100003D</t>
  </si>
  <si>
    <t>GI22F10100003D PRESUPUESTOS PARTICIPATIVOS</t>
  </si>
  <si>
    <t>GI22F10200001D</t>
  </si>
  <si>
    <t>GI22F10200001D  SOMOS QUITO</t>
  </si>
  <si>
    <t>730204</t>
  </si>
  <si>
    <t>Edición, Impresión, Reproducción, Publicaci</t>
  </si>
  <si>
    <t>G/730204/1FF102</t>
  </si>
  <si>
    <t>730249</t>
  </si>
  <si>
    <t>Eventos Públicos Promocionales</t>
  </si>
  <si>
    <t>G/730249/1FF102</t>
  </si>
  <si>
    <t>730402</t>
  </si>
  <si>
    <t>Edificios, Locales, Residencias y Cableado Estruct</t>
  </si>
  <si>
    <t>G/730402/1FF102</t>
  </si>
  <si>
    <t>730417</t>
  </si>
  <si>
    <t>Infraestructura</t>
  </si>
  <si>
    <t>G/730417/1FF102</t>
  </si>
  <si>
    <t>730613</t>
  </si>
  <si>
    <t>Capacitación para la Ciudadanía en General</t>
  </si>
  <si>
    <t>G/730613/1FF102</t>
  </si>
  <si>
    <t>G/730804/1FF102</t>
  </si>
  <si>
    <t>730805</t>
  </si>
  <si>
    <t>G/730805/1FF102</t>
  </si>
  <si>
    <t>730807</t>
  </si>
  <si>
    <t>Materiales de Impresión, Fotografía, Reproducción</t>
  </si>
  <si>
    <t>G/730807/1FF102</t>
  </si>
  <si>
    <t>730812</t>
  </si>
  <si>
    <t>Materiales Didácticos</t>
  </si>
  <si>
    <t>G/730812/1FF102</t>
  </si>
  <si>
    <t>730820</t>
  </si>
  <si>
    <t>Menaje y Accesorios Descartables</t>
  </si>
  <si>
    <t>G/730820/1FF102</t>
  </si>
  <si>
    <t>731403</t>
  </si>
  <si>
    <t>G/731403/1FF102</t>
  </si>
  <si>
    <t>731404</t>
  </si>
  <si>
    <t>G/731404/1FF102</t>
  </si>
  <si>
    <t>G/840103/1FF102</t>
  </si>
  <si>
    <t>G/840104/1FF102</t>
  </si>
  <si>
    <t>G/840107/1FF102</t>
  </si>
  <si>
    <t>GI22F10200002D</t>
  </si>
  <si>
    <t>GI22F10200002D SISTEMA DE PARTICIPACIÓN CIUDADANA</t>
  </si>
  <si>
    <t>730235</t>
  </si>
  <si>
    <t>Servicio de Alimentación</t>
  </si>
  <si>
    <t>G/730235/1FF102</t>
  </si>
  <si>
    <t>730248</t>
  </si>
  <si>
    <t>Eventos Oficiales</t>
  </si>
  <si>
    <t>G/730248/1FF102</t>
  </si>
  <si>
    <t>730505</t>
  </si>
  <si>
    <t>G/730505/1FF102</t>
  </si>
  <si>
    <t>Insumos, Materiales y Suministros para Cons</t>
  </si>
  <si>
    <t>G/730811/1FF102</t>
  </si>
  <si>
    <t>GI22F10200003D</t>
  </si>
  <si>
    <t>GI22F10200003D VOLUNTARIADO QUITO ACCIÓN</t>
  </si>
  <si>
    <t>GI22F10200004D</t>
  </si>
  <si>
    <t>GI22F10200004D COLONIAS VACACIONALES</t>
  </si>
  <si>
    <t>730824</t>
  </si>
  <si>
    <t>Insumos, Bienes y Materiales para la Producción de</t>
  </si>
  <si>
    <t>G/730824/1FF102</t>
  </si>
  <si>
    <t>GI22G40100001D</t>
  </si>
  <si>
    <t>GI22G40100001D AGENDA CULTURAL METROPOLITANA</t>
  </si>
  <si>
    <t>730205</t>
  </si>
  <si>
    <t>Espectáculos Culturales y Sociales</t>
  </si>
  <si>
    <t>G/730205/4FG401</t>
  </si>
  <si>
    <t>GI22G40100002D</t>
  </si>
  <si>
    <t>GI22G40100002D TERRITORIO Y CULTURA</t>
  </si>
  <si>
    <t>GI22H30300004D</t>
  </si>
  <si>
    <t>GI22H30300004D FOMENTO PRODUCTIVO TERRITORIAL</t>
  </si>
  <si>
    <t>G/730249/3FH303</t>
  </si>
  <si>
    <t>G/730613/3FH303</t>
  </si>
  <si>
    <t>730814</t>
  </si>
  <si>
    <t>Suministros para Actividades Agropecuarias</t>
  </si>
  <si>
    <t>G/730814/3FH303</t>
  </si>
  <si>
    <t>G/840104/3FH303</t>
  </si>
  <si>
    <t>G/840107/3FH303</t>
  </si>
  <si>
    <t>GI22J40200001D</t>
  </si>
  <si>
    <t>GI22J40200001D PROMOCIÓN DE DERECHOS DE GRUPOS DE ATENC</t>
  </si>
  <si>
    <t>Edición, Impresión, Reproducción, Publicaciones,</t>
  </si>
  <si>
    <t>G/730204/4FJ402</t>
  </si>
  <si>
    <t>G/730235/4FJ402</t>
  </si>
  <si>
    <t>G/730249/4FJ402</t>
  </si>
  <si>
    <t>G/730505/4FJ402</t>
  </si>
  <si>
    <t>Materiales de Impresión, Fotografía, Reprod</t>
  </si>
  <si>
    <t>G/730807/4FJ402</t>
  </si>
  <si>
    <t>GI22M40200001D</t>
  </si>
  <si>
    <t>GI22M40200001D SEGURIDAD ALIMENTARIA Y NUTRICIÓN</t>
  </si>
  <si>
    <t>G/730204/4FM402</t>
  </si>
  <si>
    <t>G/730235/4FM402</t>
  </si>
  <si>
    <t>G/730249/4FM402</t>
  </si>
  <si>
    <t>G/730505/4FM402</t>
  </si>
  <si>
    <t>G/730606/4FM402</t>
  </si>
  <si>
    <t>G/730807/4FM402</t>
  </si>
  <si>
    <t>G/731404/4FM402</t>
  </si>
  <si>
    <t>GI22M40200002D</t>
  </si>
  <si>
    <t>GI22M40200002D SISTEMA INTEGRAL DE PROMOCIÓN DE LA SALU</t>
  </si>
  <si>
    <t>G/840107/4FM402</t>
  </si>
  <si>
    <t>GI22N20100002D</t>
  </si>
  <si>
    <t>GI22N20100002D REDUCCIÓN DE RIESGOS DE DESASTRES EN EL</t>
  </si>
  <si>
    <t>G/730418/2FN201</t>
  </si>
  <si>
    <t>730802</t>
  </si>
  <si>
    <t>Vestuario, Lencería, Prendas de Protección</t>
  </si>
  <si>
    <t>G/730802/2FN201</t>
  </si>
  <si>
    <t>GI22N40200001D</t>
  </si>
  <si>
    <t>GI22N40200001D PREVENCIÓN SITUACIONAL Y CONVIVENCIA PAC</t>
  </si>
  <si>
    <t>G/730811/4FN402</t>
  </si>
  <si>
    <t>Area</t>
  </si>
  <si>
    <t>Sector Texto</t>
  </si>
  <si>
    <t>Des.Centro Gestor</t>
  </si>
  <si>
    <t>Proyecto</t>
  </si>
  <si>
    <t>Des.Proyecto</t>
  </si>
  <si>
    <t>Clas económica</t>
  </si>
  <si>
    <t>Fondo</t>
  </si>
  <si>
    <t>Denominación string parcial 1</t>
  </si>
  <si>
    <t>Asignación inicial</t>
  </si>
  <si>
    <t>Traspasos</t>
  </si>
  <si>
    <t>Codificado</t>
  </si>
  <si>
    <t>Certificado</t>
  </si>
  <si>
    <t>Comprometido</t>
  </si>
  <si>
    <t>Devengado</t>
  </si>
  <si>
    <t>Saldo por Comprometer</t>
  </si>
  <si>
    <t>Saldo por Devengar</t>
  </si>
  <si>
    <t>Centro gestor</t>
  </si>
  <si>
    <t>Disponible</t>
  </si>
  <si>
    <t>Posición Presupuestaria</t>
  </si>
  <si>
    <t>Etiquetas de fila</t>
  </si>
  <si>
    <t>Total general</t>
  </si>
  <si>
    <t>Suma de Codificado</t>
  </si>
  <si>
    <t>Suma de Comprometido</t>
  </si>
  <si>
    <t>Suma de Devengado</t>
  </si>
  <si>
    <t>Suma de Asignación inicial</t>
  </si>
  <si>
    <t>Suma de Traspasos</t>
  </si>
  <si>
    <t>% de Devengado</t>
  </si>
  <si>
    <t>OE 1- 4</t>
  </si>
  <si>
    <t>Infraestructura Comunitaria</t>
  </si>
  <si>
    <t>Presupuestos Participativos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</si>
</sst>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4" borderId="1" xfId="0" applyFill="1" applyBorder="1" applyAlignment="1">
      <alignment vertical="top"/>
    </xf>
    <xf numFmtId="2" fontId="0" fillId="4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10" fontId="0" fillId="0" borderId="0" xfId="2" applyNumberFormat="1" applyFont="1" applyAlignment="1">
      <alignment vertical="top"/>
    </xf>
    <xf numFmtId="43" fontId="0" fillId="0" borderId="0" xfId="0" applyNumberFormat="1" applyAlignment="1">
      <alignment vertical="top"/>
    </xf>
    <xf numFmtId="2" fontId="0" fillId="5" borderId="0" xfId="0" applyNumberFormat="1" applyFill="1" applyAlignment="1">
      <alignment horizontal="right" vertical="top"/>
    </xf>
    <xf numFmtId="43" fontId="0" fillId="5" borderId="0" xfId="1" applyFont="1" applyFill="1" applyAlignment="1">
      <alignment horizontal="right" vertical="top"/>
    </xf>
    <xf numFmtId="0" fontId="2" fillId="6" borderId="2" xfId="0" applyFont="1" applyFill="1" applyBorder="1" applyAlignment="1">
      <alignment vertical="top"/>
    </xf>
    <xf numFmtId="43" fontId="0" fillId="3" borderId="1" xfId="1" applyFont="1" applyFill="1" applyBorder="1" applyAlignment="1">
      <alignment horizontal="right" vertical="top"/>
    </xf>
    <xf numFmtId="43" fontId="0" fillId="3" borderId="1" xfId="1" applyFont="1" applyFill="1" applyBorder="1" applyAlignment="1">
      <alignment vertical="top"/>
    </xf>
    <xf numFmtId="10" fontId="2" fillId="6" borderId="3" xfId="2" applyNumberFormat="1" applyFont="1" applyFill="1" applyBorder="1" applyAlignment="1">
      <alignment vertical="top"/>
    </xf>
    <xf numFmtId="10" fontId="2" fillId="6" borderId="0" xfId="2" applyNumberFormat="1" applyFont="1" applyFill="1" applyBorder="1" applyAlignment="1">
      <alignment vertical="top"/>
    </xf>
    <xf numFmtId="0" fontId="2" fillId="6" borderId="0" xfId="0" applyFont="1" applyFill="1" applyBorder="1" applyAlignment="1">
      <alignment horizontal="center" vertical="top"/>
    </xf>
    <xf numFmtId="9" fontId="0" fillId="0" borderId="0" xfId="2" applyFont="1" applyAlignment="1">
      <alignment vertical="top"/>
    </xf>
    <xf numFmtId="0" fontId="1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7" borderId="0" xfId="0" applyNumberFormat="1" applyFill="1" applyAlignment="1">
      <alignment vertical="top"/>
    </xf>
  </cellXfs>
  <cellStyles count="3">
    <cellStyle name="Millares" xfId="1" builtinId="3"/>
    <cellStyle name="Normal" xfId="0" builtinId="0"/>
    <cellStyle name="Porcentaje" xfId="2" builtinId="5"/>
  </cellStyles>
  <dxfs count="4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35" formatCode="_ * #,##0.00_ ;_ * \-#,##0.00_ ;_ * &quot;-&quot;??_ ;_ @_ "/>
    </dxf>
    <dxf>
      <numFmt numFmtId="35" formatCode="_ * #,##0.00_ ;_ * \-#,##0.00_ ;_ * &quot;-&quot;??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PRESUPUESTO AZCA 2023</a:t>
            </a:r>
          </a:p>
        </c:rich>
      </c:tx>
      <c:layout>
        <c:manualLayout>
          <c:xMode val="edge"/>
          <c:yMode val="edge"/>
          <c:x val="0.2253748906386701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Hoja1!$H$9:$J$9</c:f>
              <c:strCache>
                <c:ptCount val="3"/>
                <c:pt idx="0">
                  <c:v>Suma de Codificado</c:v>
                </c:pt>
                <c:pt idx="1">
                  <c:v>Suma de Comprometido</c:v>
                </c:pt>
                <c:pt idx="2">
                  <c:v>Suma de Devengado</c:v>
                </c:pt>
              </c:strCache>
            </c:strRef>
          </c:cat>
          <c:val>
            <c:numRef>
              <c:f>Hoja1!$H$10:$J$10</c:f>
              <c:numCache>
                <c:formatCode>_(* #,##0.00_);_(* \(#,##0.00\);_(* "-"??_);_(@_)</c:formatCode>
                <c:ptCount val="3"/>
                <c:pt idx="0">
                  <c:v>7218435.0299999993</c:v>
                </c:pt>
                <c:pt idx="1">
                  <c:v>6446144.5399999991</c:v>
                </c:pt>
                <c:pt idx="2">
                  <c:v>6332541.0199999996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D-430C-884A-B7114910DB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820456576"/>
        <c:axId val="-1820462016"/>
      </c:barChart>
      <c:catAx>
        <c:axId val="-18204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20462016"/>
        <c:crosses val="autoZero"/>
        <c:auto val="1"/>
        <c:lblAlgn val="ctr"/>
        <c:lblOffset val="100"/>
        <c:noMultiLvlLbl val="0"/>
      </c:catAx>
      <c:valAx>
        <c:axId val="-1820462016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-18204565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31</xdr:row>
      <xdr:rowOff>85725</xdr:rowOff>
    </xdr:from>
    <xdr:to>
      <xdr:col>9</xdr:col>
      <xdr:colOff>866775</xdr:colOff>
      <xdr:row>48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er Wladimir Tituana Juina" refreshedDate="45293.360506134261" createdVersion="6" refreshedVersion="6" minRefreshableVersion="3" recordCount="142">
  <cacheSource type="worksheet">
    <worksheetSource ref="A1:S143" sheet="Sheet1"/>
  </cacheSource>
  <cacheFields count="19">
    <cacheField name="Area" numFmtId="0">
      <sharedItems/>
    </cacheField>
    <cacheField name="Sector Texto" numFmtId="0">
      <sharedItems/>
    </cacheField>
    <cacheField name="Des.Centro Gestor" numFmtId="0">
      <sharedItems/>
    </cacheField>
    <cacheField name="Proyecto" numFmtId="0">
      <sharedItems/>
    </cacheField>
    <cacheField name="Des.Proyecto" numFmtId="0">
      <sharedItems count="19">
        <s v="GC00A10100001D GASTOS ADMINISTRATIVOS"/>
        <s v=""/>
        <s v="GC00A10100004D REMUNERACION PERSONAL"/>
        <s v="GI22D20300002D RECUPERACIÓN,PROTECCIÓN Y MONITOREO DE L"/>
        <s v="GI22F10100001D BUENAS PRÁCTICAS AMBIENTALES EN EL DMQ"/>
        <s v="GI22F10100002D INFRAESTRUCTURA COMUNITARIA"/>
        <s v="GI22F10100003D PRESUPUESTOS PARTICIPATIVOS"/>
        <s v="GI22F10200001D  SOMOS QUITO"/>
        <s v="GI22F10200002D SISTEMA DE PARTICIPACIÓN CIUDADANA"/>
        <s v="GI22F10200003D VOLUNTARIADO QUITO ACCIÓN"/>
        <s v="GI22F10200004D COLONIAS VACACIONALES"/>
        <s v="GI22G40100001D AGENDA CULTURAL METROPOLITANA"/>
        <s v="GI22G40100002D TERRITORIO Y CULTURA"/>
        <s v="GI22H30300004D FOMENTO PRODUCTIVO TERRITORIAL"/>
        <s v="GI22J40200001D PROMOCIÓN DE DERECHOS DE GRUPOS DE ATENC"/>
        <s v="GI22M40200001D SEGURIDAD ALIMENTARIA Y NUTRICIÓN"/>
        <s v="GI22M40200002D SISTEMA INTEGRAL DE PROMOCIÓN DE LA SALU"/>
        <s v="GI22N20100002D REDUCCIÓN DE RIESGOS DE DESASTRES EN EL"/>
        <s v="GI22N40200001D PREVENCIÓN SITUACIONAL Y CONVIVENCIA PAC"/>
      </sharedItems>
    </cacheField>
    <cacheField name="Clas económica" numFmtId="0">
      <sharedItems/>
    </cacheField>
    <cacheField name="Fondo" numFmtId="0">
      <sharedItems/>
    </cacheField>
    <cacheField name="Denominación string parcial 1" numFmtId="0">
      <sharedItems/>
    </cacheField>
    <cacheField name="Asignación inicial" numFmtId="2">
      <sharedItems containsSemiMixedTypes="0" containsString="0" containsNumber="1" minValue="0" maxValue="6578008.3200000003"/>
    </cacheField>
    <cacheField name="Traspasos" numFmtId="0">
      <sharedItems containsMixedTypes="1" containsNumber="1" minValue="-1323534.97" maxValue="1745361.3" count="104">
        <n v="68174.53"/>
        <n v="0"/>
        <n v="-5956.24"/>
        <n v="-2329.9299999999998"/>
        <n v="7330"/>
        <n v="-29682.28"/>
        <n v="-1043.71"/>
        <n v="8000"/>
        <n v="12090.2"/>
        <n v="7920"/>
        <n v="2789"/>
        <n v="5664.1"/>
        <n v="4629"/>
        <n v="2682"/>
        <n v="3000"/>
        <n v="-16443.86"/>
        <n v="-397.1"/>
        <n v="-12.9"/>
        <n v="6165"/>
        <n v="4478.3"/>
        <n v="1200"/>
        <n v="7138.59"/>
        <n v="-14585"/>
        <n v="2381.54"/>
        <n v="500"/>
        <n v="81000"/>
        <n v="-61864.85"/>
        <s v=""/>
        <n v="-80222.52"/>
        <n v="-6768.26"/>
        <n v="2743.94"/>
        <n v="750"/>
        <n v="614.5"/>
        <n v="-560"/>
        <n v="250.23"/>
        <n v="324.93"/>
        <n v="-1035.1500000000001"/>
        <n v="97762"/>
        <n v="5000"/>
        <n v="-18546.25"/>
        <n v="3365.91"/>
        <n v="-2433.08"/>
        <n v="-7075.9"/>
        <n v="1500"/>
        <n v="-2699.15"/>
        <n v="-5562.32"/>
        <n v="-147800"/>
        <n v="527816.06999999995"/>
        <n v="-390674.27"/>
        <n v="17400"/>
        <n v="-59233"/>
        <n v="-28200"/>
        <n v="-5031.17"/>
        <n v="1745361.3"/>
        <n v="-1323534.97"/>
        <n v="-513889.65"/>
        <n v="108321.14"/>
        <n v="-1000"/>
        <n v="-10"/>
        <n v="-15223.58"/>
        <n v="50194.66"/>
        <n v="896"/>
        <n v="588.61"/>
        <n v="-252"/>
        <n v="-1944"/>
        <n v="-2398.12"/>
        <n v="-565"/>
        <n v="-10529.69"/>
        <n v="-604.53"/>
        <n v="-8073.34"/>
        <n v="-3374"/>
        <n v="-14523.14"/>
        <n v="-966"/>
        <n v="-140"/>
        <n v="-344.71"/>
        <n v="-8.58"/>
        <n v="-1482.62"/>
        <n v="-972"/>
        <n v="-55"/>
        <n v="2794"/>
        <n v="-2353.6"/>
        <n v="490"/>
        <n v="4347"/>
        <n v="-345"/>
        <n v="-609.25"/>
        <n v="3276"/>
        <n v="5911.53"/>
        <n v="-39.93"/>
        <n v="-783"/>
        <n v="-5088.6000000000004"/>
        <n v="-2100"/>
        <n v="3731.25"/>
        <n v="-250"/>
        <n v="-1381.25"/>
        <n v="1000"/>
        <n v="3010"/>
        <n v="4720"/>
        <n v="-5750"/>
        <n v="-1080"/>
        <n v="-1200"/>
        <n v="-700"/>
        <n v="1320"/>
        <n v="861.28"/>
        <n v="-2181.2800000000002"/>
      </sharedItems>
    </cacheField>
    <cacheField name="Codificado" numFmtId="2">
      <sharedItems containsSemiMixedTypes="0" containsString="0" containsNumber="1" minValue="0" maxValue="7218435.0300000003"/>
    </cacheField>
    <cacheField name="Certificado" numFmtId="2">
      <sharedItems containsSemiMixedTypes="0" containsString="0" containsNumber="1" minValue="0" maxValue="361984.71"/>
    </cacheField>
    <cacheField name="Comprometido" numFmtId="2">
      <sharedItems containsSemiMixedTypes="0" containsString="0" containsNumber="1" minValue="0" maxValue="6446144.54"/>
    </cacheField>
    <cacheField name="Devengado" numFmtId="2">
      <sharedItems containsSemiMixedTypes="0" containsString="0" containsNumber="1" minValue="0" maxValue="6332541.0199999996"/>
    </cacheField>
    <cacheField name="Saldo por Comprometer" numFmtId="2">
      <sharedItems containsSemiMixedTypes="0" containsString="0" containsNumber="1" minValue="0" maxValue="772290.49"/>
    </cacheField>
    <cacheField name="Saldo por Devengar" numFmtId="2">
      <sharedItems containsSemiMixedTypes="0" containsString="0" containsNumber="1" minValue="0" maxValue="885894.01"/>
    </cacheField>
    <cacheField name="Centro gestor" numFmtId="0">
      <sharedItems/>
    </cacheField>
    <cacheField name="Disponible" numFmtId="2">
      <sharedItems containsSemiMixedTypes="0" containsString="0" containsNumber="1" minValue="0" maxValue="410305.78"/>
    </cacheField>
    <cacheField name="Posición Presupuestari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s v="COMUNALES"/>
    <s v="COORDINACION TERRITORIAL Y PARTICIPACION CIUDADANA"/>
    <s v="Administración Zonal Calderón"/>
    <s v="GC00A10100001D"/>
    <x v="0"/>
    <s v="530101"/>
    <s v="002"/>
    <s v="Agua Potable"/>
    <n v="18693.830000000002"/>
    <x v="0"/>
    <n v="86868.36"/>
    <n v="0"/>
    <n v="85852.29"/>
    <n v="77834.460000000006"/>
    <n v="1016.07"/>
    <n v="9033.9"/>
    <s v="ZC09F090"/>
    <n v="1016.07"/>
    <s v="G/530101/1FA101"/>
  </r>
  <r>
    <s v="COMUNALES"/>
    <s v="COORDINACION TERRITORIAL Y PARTICIPACION CIUDADANA"/>
    <s v="Administración Zonal Calderón"/>
    <s v="GC00A10100001D"/>
    <x v="0"/>
    <s v="530104"/>
    <s v="002"/>
    <s v="Energía Eléctrica"/>
    <n v="13000"/>
    <x v="1"/>
    <n v="13000"/>
    <n v="0"/>
    <n v="13000"/>
    <n v="11738.47"/>
    <n v="0"/>
    <n v="1261.53"/>
    <s v="ZC09F090"/>
    <n v="0"/>
    <s v="G/530104/1FA101"/>
  </r>
  <r>
    <s v="COMUNALES"/>
    <s v="COORDINACION TERRITORIAL Y PARTICIPACION CIUDADANA"/>
    <s v="Administración Zonal Calderón"/>
    <s v="GC00A10100001D"/>
    <x v="0"/>
    <s v="530201"/>
    <s v="002"/>
    <s v="Transporte de Personal"/>
    <n v="57957.24"/>
    <x v="2"/>
    <n v="52001"/>
    <n v="0"/>
    <n v="52001"/>
    <n v="52001"/>
    <n v="0"/>
    <n v="0"/>
    <s v="ZC09F090"/>
    <n v="0"/>
    <s v="G/530201/1FA101"/>
  </r>
  <r>
    <s v="COMUNALES"/>
    <s v="COORDINACION TERRITORIAL Y PARTICIPACION CIUDADANA"/>
    <s v="Administración Zonal Calderón"/>
    <s v="GC00A10100001D"/>
    <x v="0"/>
    <s v="530204"/>
    <s v="002"/>
    <s v="Edición, Impresión, Reproducción, Public"/>
    <n v="5209.6000000000004"/>
    <x v="3"/>
    <n v="9179.67"/>
    <n v="0"/>
    <n v="8108.95"/>
    <n v="7935.42"/>
    <n v="1070.72"/>
    <n v="1244.25"/>
    <s v="ZC09F090"/>
    <n v="1070.72"/>
    <s v="G/530204/1FA101"/>
  </r>
  <r>
    <s v="COMUNALES"/>
    <s v="COORDINACION TERRITORIAL Y PARTICIPACION CIUDADANA"/>
    <s v="Administración Zonal Calderón"/>
    <s v="GC00A10100001D"/>
    <x v="0"/>
    <s v="530207"/>
    <s v="002"/>
    <s v="Difusión, Información y Publicidad"/>
    <n v="0"/>
    <x v="4"/>
    <n v="7330"/>
    <n v="0"/>
    <n v="6479"/>
    <n v="6479"/>
    <n v="851"/>
    <n v="851"/>
    <s v="ZC09F090"/>
    <n v="851"/>
    <s v="G/530207/1FA101"/>
  </r>
  <r>
    <s v="COMUNALES"/>
    <s v="COORDINACION TERRITORIAL Y PARTICIPACION CIUDADANA"/>
    <s v="Administración Zonal Calderón"/>
    <s v="GC00A10100001D"/>
    <x v="0"/>
    <s v="530208"/>
    <s v="002"/>
    <s v="Servicio de Seguridad y Vigilancia"/>
    <n v="176403.83"/>
    <x v="5"/>
    <n v="288453.15000000002"/>
    <n v="144.97"/>
    <n v="288270.5"/>
    <n v="276129.73"/>
    <n v="182.65"/>
    <n v="12323.42"/>
    <s v="ZC09F090"/>
    <n v="37.68"/>
    <s v="G/530208/1FA101"/>
  </r>
  <r>
    <s v="COMUNALES"/>
    <s v="COORDINACION TERRITORIAL Y PARTICIPACION CIUDADANA"/>
    <s v="Administración Zonal Calderón"/>
    <s v="GC00A10100001D"/>
    <x v="0"/>
    <s v="530209"/>
    <s v="002"/>
    <s v="Servicios de Aseo, Lavado de Vestimenta"/>
    <n v="84305.15"/>
    <x v="6"/>
    <n v="99073.72"/>
    <n v="0"/>
    <n v="94290.87"/>
    <n v="94014.51"/>
    <n v="4782.8500000000004"/>
    <n v="5059.21"/>
    <s v="ZC09F090"/>
    <n v="4782.8500000000004"/>
    <s v="G/530209/1FA101"/>
  </r>
  <r>
    <s v="COMUNALES"/>
    <s v="COORDINACION TERRITORIAL Y PARTICIPACION CIUDADANA"/>
    <s v="Administración Zonal Calderón"/>
    <s v="GC00A10100001D"/>
    <x v="0"/>
    <s v="530255"/>
    <s v="002"/>
    <s v="Combustibles"/>
    <n v="0"/>
    <x v="7"/>
    <n v="8000"/>
    <n v="1.43"/>
    <n v="7998.45"/>
    <n v="7998.45"/>
    <n v="1.55"/>
    <n v="1.55"/>
    <s v="ZC09F090"/>
    <n v="0.12"/>
    <s v="G/530255/1FA101"/>
  </r>
  <r>
    <s v="COMUNALES"/>
    <s v="COORDINACION TERRITORIAL Y PARTICIPACION CIUDADANA"/>
    <s v="Administración Zonal Calderón"/>
    <s v="GC00A10100001D"/>
    <x v="0"/>
    <s v="530402"/>
    <s v="002"/>
    <s v="Edificios, Locales, Residencias y Cablea"/>
    <n v="0"/>
    <x v="8"/>
    <n v="12090.2"/>
    <n v="650"/>
    <n v="5140.2"/>
    <n v="5055.2"/>
    <n v="6950"/>
    <n v="7035"/>
    <s v="ZC09F090"/>
    <n v="6300"/>
    <s v="G/530402/1FA101"/>
  </r>
  <r>
    <s v="COMUNALES"/>
    <s v="COORDINACION TERRITORIAL Y PARTICIPACION CIUDADANA"/>
    <s v="Administración Zonal Calderón"/>
    <s v="GC00A10100001D"/>
    <x v="0"/>
    <s v="530404"/>
    <s v="002"/>
    <s v="Maquinarias y Equipos (Instalación, Mant"/>
    <n v="2690"/>
    <x v="9"/>
    <n v="10610"/>
    <n v="4325"/>
    <n v="600"/>
    <n v="600"/>
    <n v="10010"/>
    <n v="10010"/>
    <s v="ZC09F090"/>
    <n v="5685"/>
    <s v="G/530404/1FA101"/>
  </r>
  <r>
    <s v="COMUNALES"/>
    <s v="COORDINACION TERRITORIAL Y PARTICIPACION CIUDADANA"/>
    <s v="Administración Zonal Calderón"/>
    <s v="GC00A10100001D"/>
    <x v="0"/>
    <s v="530405"/>
    <s v="002"/>
    <s v="Vehículos (Servicio para Mantenimiento y Re"/>
    <n v="3181"/>
    <x v="10"/>
    <n v="5970"/>
    <n v="0"/>
    <n v="3225.15"/>
    <n v="150"/>
    <n v="2744.85"/>
    <n v="5820"/>
    <s v="ZC09F090"/>
    <n v="2744.85"/>
    <s v="G/530405/1FA101"/>
  </r>
  <r>
    <s v="COMUNALES"/>
    <s v="COORDINACION TERRITORIAL Y PARTICIPACION CIUDADANA"/>
    <s v="Administración Zonal Calderón"/>
    <s v="GC00A10100001D"/>
    <x v="0"/>
    <s v="530505"/>
    <s v="002"/>
    <s v="Vehículos (Arrendamiento)"/>
    <n v="14820.5"/>
    <x v="11"/>
    <n v="20484.599999999999"/>
    <n v="0"/>
    <n v="20484.599999999999"/>
    <n v="20484.599999999999"/>
    <n v="0"/>
    <n v="0"/>
    <s v="ZC09F090"/>
    <n v="0"/>
    <s v="G/530505/1FA101"/>
  </r>
  <r>
    <s v="COMUNALES"/>
    <s v="COORDINACION TERRITORIAL Y PARTICIPACION CIUDADANA"/>
    <s v="Administración Zonal Calderón"/>
    <s v="GC00A10100001D"/>
    <x v="0"/>
    <s v="530606"/>
    <s v="002"/>
    <s v="Honorarios por Contratos Civiles de Servicios"/>
    <n v="0"/>
    <x v="12"/>
    <n v="4629"/>
    <n v="822.98"/>
    <n v="3806.02"/>
    <n v="3806.02"/>
    <n v="822.98"/>
    <n v="822.98"/>
    <s v="ZC09F090"/>
    <n v="0"/>
    <s v="G/530606/1FA101"/>
  </r>
  <r>
    <s v="COMUNALES"/>
    <s v="COORDINACION TERRITORIAL Y PARTICIPACION CIUDADANA"/>
    <s v="Administración Zonal Calderón"/>
    <s v="GC00A10100001D"/>
    <x v="0"/>
    <s v="530702"/>
    <s v="002"/>
    <s v="Arrendamiento y Licencias de Uso de Paquete"/>
    <n v="6618"/>
    <x v="13"/>
    <n v="9300"/>
    <n v="0"/>
    <n v="6297"/>
    <n v="6297"/>
    <n v="3003"/>
    <n v="3003"/>
    <s v="ZC09F090"/>
    <n v="3003"/>
    <s v="G/530702/1FA101"/>
  </r>
  <r>
    <s v="COMUNALES"/>
    <s v="COORDINACION TERRITORIAL Y PARTICIPACION CIUDADANA"/>
    <s v="Administración Zonal Calderón"/>
    <s v="GC00A10100001D"/>
    <x v="0"/>
    <s v="530704"/>
    <s v="002"/>
    <s v="Mantenimiento y Reparación de Equipos y Sis"/>
    <n v="0"/>
    <x v="14"/>
    <n v="3000"/>
    <n v="0"/>
    <n v="0"/>
    <n v="0"/>
    <n v="3000"/>
    <n v="3000"/>
    <s v="ZC09F090"/>
    <n v="3000"/>
    <s v="G/530704/1FA101"/>
  </r>
  <r>
    <s v="COMUNALES"/>
    <s v="COORDINACION TERRITORIAL Y PARTICIPACION CIUDADANA"/>
    <s v="Administración Zonal Calderón"/>
    <s v="GC00A10100001D"/>
    <x v="0"/>
    <s v="530803"/>
    <s v="002"/>
    <s v="Lubricantes"/>
    <n v="17380"/>
    <x v="15"/>
    <n v="936.14"/>
    <n v="0"/>
    <n v="485.59"/>
    <n v="0"/>
    <n v="450.55"/>
    <n v="936.14"/>
    <s v="ZC09F090"/>
    <n v="450.55"/>
    <s v="G/530803/1FA101"/>
  </r>
  <r>
    <s v="COMUNALES"/>
    <s v="COORDINACION TERRITORIAL Y PARTICIPACION CIUDADANA"/>
    <s v="Administración Zonal Calderón"/>
    <s v="GC00A10100001D"/>
    <x v="0"/>
    <s v="530804"/>
    <s v="002"/>
    <s v="Materiales de Oficina"/>
    <n v="2709.4"/>
    <x v="16"/>
    <n v="2312.3000000000002"/>
    <n v="0"/>
    <n v="2312.3000000000002"/>
    <n v="2300.6999999999998"/>
    <n v="0"/>
    <n v="11.6"/>
    <s v="ZC09F090"/>
    <n v="0"/>
    <s v="G/530804/1FA101"/>
  </r>
  <r>
    <s v="COMUNALES"/>
    <s v="COORDINACION TERRITORIAL Y PARTICIPACION CIUDADANA"/>
    <s v="Administración Zonal Calderón"/>
    <s v="GC00A10100001D"/>
    <x v="0"/>
    <s v="530805"/>
    <s v="002"/>
    <s v="Materiales de Aseo"/>
    <n v="813.05"/>
    <x v="17"/>
    <n v="800.15"/>
    <n v="397.54"/>
    <n v="390"/>
    <n v="390"/>
    <n v="410.15"/>
    <n v="410.15"/>
    <s v="ZC09F090"/>
    <n v="12.61"/>
    <s v="G/530805/1FA101"/>
  </r>
  <r>
    <s v="COMUNALES"/>
    <s v="COORDINACION TERRITORIAL Y PARTICIPACION CIUDADANA"/>
    <s v="Administración Zonal Calderón"/>
    <s v="GC00A10100001D"/>
    <x v="0"/>
    <s v="530807"/>
    <s v="002"/>
    <s v="Materiales de Impresión, Fotografía, Rep"/>
    <n v="1845"/>
    <x v="18"/>
    <n v="8010"/>
    <n v="335.48"/>
    <n v="7289.92"/>
    <n v="7289.92"/>
    <n v="720.08"/>
    <n v="720.08"/>
    <s v="ZC09F090"/>
    <n v="384.6"/>
    <s v="G/530807/1FA101"/>
  </r>
  <r>
    <s v="COMUNALES"/>
    <s v="COORDINACION TERRITORIAL Y PARTICIPACION CIUDADANA"/>
    <s v="Administración Zonal Calderón"/>
    <s v="GC00A10100001D"/>
    <x v="0"/>
    <s v="530813"/>
    <s v="002"/>
    <s v="Repuestos y Accesorios"/>
    <n v="15562"/>
    <x v="1"/>
    <n v="15562"/>
    <n v="0"/>
    <n v="8132.77"/>
    <n v="0"/>
    <n v="7429.23"/>
    <n v="15562"/>
    <s v="ZC09F090"/>
    <n v="7429.23"/>
    <s v="G/530813/1FA101"/>
  </r>
  <r>
    <s v="COMUNALES"/>
    <s v="COORDINACION TERRITORIAL Y PARTICIPACION CIUDADANA"/>
    <s v="Administración Zonal Calderón"/>
    <s v="GC00A10100001D"/>
    <x v="0"/>
    <s v="531403"/>
    <s v="002"/>
    <s v="Mobiliario"/>
    <n v="0"/>
    <x v="19"/>
    <n v="4478.3"/>
    <n v="0"/>
    <n v="778.3"/>
    <n v="778.3"/>
    <n v="3700"/>
    <n v="3700"/>
    <s v="ZC09F090"/>
    <n v="3700"/>
    <s v="G/531403/1FA101"/>
  </r>
  <r>
    <s v="COMUNALES"/>
    <s v="COORDINACION TERRITORIAL Y PARTICIPACION CIUDADANA"/>
    <s v="Administración Zonal Calderón"/>
    <s v="GC00A10100001D"/>
    <x v="0"/>
    <s v="531404"/>
    <s v="002"/>
    <s v="Maquinarias y Equipos"/>
    <n v="0"/>
    <x v="20"/>
    <n v="1200"/>
    <n v="0"/>
    <n v="0"/>
    <n v="0"/>
    <n v="1200"/>
    <n v="1200"/>
    <s v="ZC09F090"/>
    <n v="1200"/>
    <s v="G/531404/1FA101"/>
  </r>
  <r>
    <s v="COMUNALES"/>
    <s v="COORDINACION TERRITORIAL Y PARTICIPACION CIUDADANA"/>
    <s v="Administración Zonal Calderón"/>
    <s v="GC00A10100001D"/>
    <x v="0"/>
    <s v="570102"/>
    <s v="002"/>
    <s v="Tasas Generales, Impuestos, Contribuciones,"/>
    <n v="2000"/>
    <x v="21"/>
    <n v="9138.59"/>
    <n v="400"/>
    <n v="7048.44"/>
    <n v="401.22"/>
    <n v="2090.15"/>
    <n v="8737.3700000000008"/>
    <s v="ZC09F090"/>
    <n v="1690.15"/>
    <s v="G/570102/1FA101"/>
  </r>
  <r>
    <s v="COMUNALES"/>
    <s v="COORDINACION TERRITORIAL Y PARTICIPACION CIUDADANA"/>
    <s v="Administración Zonal Calderón"/>
    <s v="GC00A10100001D"/>
    <x v="0"/>
    <s v="580103"/>
    <s v="002"/>
    <s v="A Empresas Públicas"/>
    <n v="14585"/>
    <x v="22"/>
    <n v="0"/>
    <n v="0"/>
    <n v="0"/>
    <n v="0"/>
    <n v="0"/>
    <n v="0"/>
    <s v="ZC09F090"/>
    <n v="0"/>
    <s v="G/580103/1FA101"/>
  </r>
  <r>
    <s v="COMUNALES"/>
    <s v="COORDINACION TERRITORIAL Y PARTICIPACION CIUDADANA"/>
    <s v="Administración Zonal Calderón"/>
    <s v="GC00A10100001D"/>
    <x v="0"/>
    <s v="840103"/>
    <s v="002"/>
    <s v="Mobiliarios"/>
    <n v="11015.75"/>
    <x v="23"/>
    <n v="13397.29"/>
    <n v="0.09"/>
    <n v="13295.2"/>
    <n v="13295.2"/>
    <n v="102.09"/>
    <n v="102.09"/>
    <s v="ZC09F090"/>
    <n v="102"/>
    <s v="G/840103/1FA101"/>
  </r>
  <r>
    <s v="COMUNALES"/>
    <s v="COORDINACION TERRITORIAL Y PARTICIPACION CIUDADANA"/>
    <s v="Administración Zonal Calderón"/>
    <s v="GC00A10100001D"/>
    <x v="0"/>
    <s v="840104"/>
    <s v="002"/>
    <s v="Maquinarias y Equipos"/>
    <n v="0"/>
    <x v="24"/>
    <n v="500"/>
    <n v="0"/>
    <n v="238"/>
    <n v="238"/>
    <n v="262"/>
    <n v="262"/>
    <s v="ZC09F090"/>
    <n v="262"/>
    <s v="G/840104/1FA101"/>
  </r>
  <r>
    <s v="COMUNALES"/>
    <s v="COORDINACION TERRITORIAL Y PARTICIPACION CIUDADANA"/>
    <s v="Administración Zonal Calderón"/>
    <s v="GC00A10100001D"/>
    <x v="0"/>
    <s v="840105"/>
    <s v="002"/>
    <s v="Vehículos"/>
    <n v="0"/>
    <x v="25"/>
    <n v="81000"/>
    <n v="4124.46"/>
    <n v="76230"/>
    <n v="76230"/>
    <n v="4770"/>
    <n v="4770"/>
    <s v="ZC09F090"/>
    <n v="645.54"/>
    <s v="G/840105/1FA101"/>
  </r>
  <r>
    <s v="COMUNALES"/>
    <s v="COORDINACION TERRITORIAL Y PARTICIPACION CIUDADANA"/>
    <s v="Administración Zonal Calderón"/>
    <s v="GC00A10100001D"/>
    <x v="0"/>
    <s v="840107"/>
    <s v="002"/>
    <s v="Equipos, Sistemas y Paquetes Informáticos"/>
    <n v="76864.850000000006"/>
    <x v="26"/>
    <n v="15000"/>
    <n v="6300"/>
    <n v="7821"/>
    <n v="7821"/>
    <n v="7179"/>
    <n v="7179"/>
    <s v="ZC09F090"/>
    <n v="879"/>
    <s v="G/840107/1FA101"/>
  </r>
  <r>
    <s v=""/>
    <s v=""/>
    <s v=""/>
    <s v="GC00A10100001D"/>
    <x v="1"/>
    <s v=""/>
    <s v=""/>
    <s v=""/>
    <n v="525654.19999999995"/>
    <x v="27"/>
    <n v="782324.47"/>
    <n v="17501.95"/>
    <n v="719575.55"/>
    <n v="679268.2"/>
    <n v="62748.92"/>
    <n v="103056.27"/>
    <s v=""/>
    <n v="45246.97"/>
    <s v=""/>
  </r>
  <r>
    <s v="COMUNALES"/>
    <s v="COORDINACION TERRITORIAL Y PARTICIPACION CIUDADANA"/>
    <s v="Administración Zonal Calderón"/>
    <s v="GC00A10100004D"/>
    <x v="2"/>
    <s v="510105"/>
    <s v="002"/>
    <s v="Remuneraciones Unificadas"/>
    <n v="711708"/>
    <x v="28"/>
    <n v="631485.48"/>
    <n v="0"/>
    <n v="627045.80000000005"/>
    <n v="627045.80000000005"/>
    <n v="4439.68"/>
    <n v="4439.68"/>
    <s v="ZC09F090"/>
    <n v="4439.68"/>
    <s v="G/510105/1FA101"/>
  </r>
  <r>
    <s v="COMUNALES"/>
    <s v="COORDINACION TERRITORIAL Y PARTICIPACION CIUDADANA"/>
    <s v="Administración Zonal Calderón"/>
    <s v="GC00A10100004D"/>
    <x v="2"/>
    <s v="510106"/>
    <s v="002"/>
    <s v="Salarios Unificados"/>
    <n v="74374.490000000005"/>
    <x v="29"/>
    <n v="67606.23"/>
    <n v="0"/>
    <n v="61423.85"/>
    <n v="61423.85"/>
    <n v="6182.38"/>
    <n v="6182.38"/>
    <s v="ZC09F090"/>
    <n v="6182.38"/>
    <s v="G/510106/1FA101"/>
  </r>
  <r>
    <s v="COMUNALES"/>
    <s v="COORDINACION TERRITORIAL Y PARTICIPACION CIUDADANA"/>
    <s v="Administración Zonal Calderón"/>
    <s v="GC00A10100004D"/>
    <x v="2"/>
    <s v="510203"/>
    <s v="002"/>
    <s v="Decimotercer Sueldo"/>
    <n v="80967.39"/>
    <x v="30"/>
    <n v="83711.33"/>
    <n v="5702.72"/>
    <n v="78006.23"/>
    <n v="78006.23"/>
    <n v="5705.1"/>
    <n v="5705.1"/>
    <s v="ZC09F090"/>
    <n v="2.38"/>
    <s v="G/510203/1FA101"/>
  </r>
  <r>
    <s v="COMUNALES"/>
    <s v="COORDINACION TERRITORIAL Y PARTICIPACION CIUDADANA"/>
    <s v="Administración Zonal Calderón"/>
    <s v="GC00A10100004D"/>
    <x v="2"/>
    <s v="510204"/>
    <s v="002"/>
    <s v="Decimocuarto Sueldo"/>
    <n v="37025"/>
    <x v="31"/>
    <n v="37775"/>
    <n v="4490.3"/>
    <n v="29912.07"/>
    <n v="29912.07"/>
    <n v="7862.93"/>
    <n v="7862.93"/>
    <s v="ZC09F090"/>
    <n v="3372.63"/>
    <s v="G/510204/1FA101"/>
  </r>
  <r>
    <s v="COMUNALES"/>
    <s v="COORDINACION TERRITORIAL Y PARTICIPACION CIUDADANA"/>
    <s v="Administración Zonal Calderón"/>
    <s v="GC00A10100004D"/>
    <x v="2"/>
    <s v="510304"/>
    <s v="002"/>
    <s v="Compensación por Transporte"/>
    <n v="1233.5"/>
    <x v="32"/>
    <n v="1848"/>
    <n v="0"/>
    <n v="796.6"/>
    <n v="796.6"/>
    <n v="1051.4000000000001"/>
    <n v="1051.4000000000001"/>
    <s v="ZC09F090"/>
    <n v="1051.4000000000001"/>
    <s v="G/510304/1FA101"/>
  </r>
  <r>
    <s v="COMUNALES"/>
    <s v="COORDINACION TERRITORIAL Y PARTICIPACION CIUDADANA"/>
    <s v="Administración Zonal Calderón"/>
    <s v="GC00A10100004D"/>
    <x v="2"/>
    <s v="510306"/>
    <s v="002"/>
    <s v="Alimentación"/>
    <n v="10240"/>
    <x v="33"/>
    <n v="9680"/>
    <n v="0"/>
    <n v="8040"/>
    <n v="8040"/>
    <n v="1640"/>
    <n v="1640"/>
    <s v="ZC09F090"/>
    <n v="1640"/>
    <s v="G/510306/1FA101"/>
  </r>
  <r>
    <s v="COMUNALES"/>
    <s v="COORDINACION TERRITORIAL Y PARTICIPACION CIUDADANA"/>
    <s v="Administración Zonal Calderón"/>
    <s v="GC00A10100004D"/>
    <x v="2"/>
    <s v="510401"/>
    <s v="002"/>
    <s v="Por Cargas Familiares"/>
    <n v="2002.49"/>
    <x v="34"/>
    <n v="2252.7199999999998"/>
    <n v="0"/>
    <n v="279"/>
    <n v="279"/>
    <n v="1973.72"/>
    <n v="1973.72"/>
    <s v="ZC09F090"/>
    <n v="1973.72"/>
    <s v="G/510401/1FA101"/>
  </r>
  <r>
    <s v="COMUNALES"/>
    <s v="COORDINACION TERRITORIAL Y PARTICIPACION CIUDADANA"/>
    <s v="Administración Zonal Calderón"/>
    <s v="GC00A10100004D"/>
    <x v="2"/>
    <s v="510408"/>
    <s v="002"/>
    <s v="Subsidio de Antigüedad"/>
    <n v="3429.61"/>
    <x v="35"/>
    <n v="3754.54"/>
    <n v="0"/>
    <n v="2251.2399999999998"/>
    <n v="2251.2399999999998"/>
    <n v="1503.3"/>
    <n v="1503.3"/>
    <s v="ZC09F090"/>
    <n v="1503.3"/>
    <s v="G/510408/1FA101"/>
  </r>
  <r>
    <s v="COMUNALES"/>
    <s v="COORDINACION TERRITORIAL Y PARTICIPACION CIUDADANA"/>
    <s v="Administración Zonal Calderón"/>
    <s v="GC00A10100004D"/>
    <x v="2"/>
    <s v="510507"/>
    <s v="002"/>
    <s v="Honorarios"/>
    <n v="1035.1500000000001"/>
    <x v="36"/>
    <n v="0"/>
    <n v="0"/>
    <n v="0"/>
    <n v="0"/>
    <n v="0"/>
    <n v="0"/>
    <s v="ZC09F090"/>
    <n v="0"/>
    <s v="G/510507/1FA101"/>
  </r>
  <r>
    <s v="COMUNALES"/>
    <s v="COORDINACION TERRITORIAL Y PARTICIPACION CIUDADANA"/>
    <s v="Administración Zonal Calderón"/>
    <s v="GC00A10100004D"/>
    <x v="2"/>
    <s v="510509"/>
    <s v="002"/>
    <s v="Horas Extraordinarias y Suplementarias"/>
    <n v="18448.32"/>
    <x v="1"/>
    <n v="18448.32"/>
    <n v="0"/>
    <n v="18238.97"/>
    <n v="18238.97"/>
    <n v="209.35"/>
    <n v="209.35"/>
    <s v="ZC09F090"/>
    <n v="209.35"/>
    <s v="G/510509/1FA101"/>
  </r>
  <r>
    <s v="COMUNALES"/>
    <s v="COORDINACION TERRITORIAL Y PARTICIPACION CIUDADANA"/>
    <s v="Administración Zonal Calderón"/>
    <s v="GC00A10100004D"/>
    <x v="2"/>
    <s v="510510"/>
    <s v="002"/>
    <s v="Servicios Personales por Contrato"/>
    <n v="189014"/>
    <x v="37"/>
    <n v="286776"/>
    <n v="22998.92"/>
    <n v="263777.08"/>
    <n v="263777.08"/>
    <n v="22998.92"/>
    <n v="22998.92"/>
    <s v="ZC09F090"/>
    <n v="0"/>
    <s v="G/510510/1FA101"/>
  </r>
  <r>
    <s v="COMUNALES"/>
    <s v="COORDINACION TERRITORIAL Y PARTICIPACION CIUDADANA"/>
    <s v="Administración Zonal Calderón"/>
    <s v="GC00A10100004D"/>
    <x v="2"/>
    <s v="510512"/>
    <s v="002"/>
    <s v="Subrogación"/>
    <n v="4955.18"/>
    <x v="38"/>
    <n v="9955.18"/>
    <n v="0"/>
    <n v="8981.41"/>
    <n v="8981.41"/>
    <n v="973.77"/>
    <n v="973.77"/>
    <s v="ZC09F090"/>
    <n v="973.77"/>
    <s v="G/510512/1FA101"/>
  </r>
  <r>
    <s v="COMUNALES"/>
    <s v="COORDINACION TERRITORIAL Y PARTICIPACION CIUDADANA"/>
    <s v="Administración Zonal Calderón"/>
    <s v="GC00A10100004D"/>
    <x v="2"/>
    <s v="510513"/>
    <s v="002"/>
    <s v="Encargos"/>
    <n v="21063.119999999999"/>
    <x v="39"/>
    <n v="2516.87"/>
    <n v="0"/>
    <n v="1932.7"/>
    <n v="1932.7"/>
    <n v="584.16999999999996"/>
    <n v="584.16999999999996"/>
    <s v="ZC09F090"/>
    <n v="584.16999999999996"/>
    <s v="G/510513/1FA101"/>
  </r>
  <r>
    <s v="COMUNALES"/>
    <s v="COORDINACION TERRITORIAL Y PARTICIPACION CIUDADANA"/>
    <s v="Administración Zonal Calderón"/>
    <s v="GC00A10100004D"/>
    <x v="2"/>
    <s v="510601"/>
    <s v="002"/>
    <s v="Aporte Patronal"/>
    <n v="122554.06"/>
    <x v="40"/>
    <n v="125919.97"/>
    <n v="2959.3"/>
    <n v="122670.43"/>
    <n v="122670.43"/>
    <n v="3249.54"/>
    <n v="3249.54"/>
    <s v="ZC09F090"/>
    <n v="290.24"/>
    <s v="G/510601/1FA101"/>
  </r>
  <r>
    <s v="COMUNALES"/>
    <s v="COORDINACION TERRITORIAL Y PARTICIPACION CIUDADANA"/>
    <s v="Administración Zonal Calderón"/>
    <s v="GC00A10100004D"/>
    <x v="2"/>
    <s v="510602"/>
    <s v="002"/>
    <s v="Fondo de Reserva"/>
    <n v="80967.39"/>
    <x v="41"/>
    <n v="78534.31"/>
    <n v="11815.23"/>
    <n v="64731.16"/>
    <n v="64731.16"/>
    <n v="13803.15"/>
    <n v="13803.15"/>
    <s v="ZC09F090"/>
    <n v="1987.92"/>
    <s v="G/510602/1FA101"/>
  </r>
  <r>
    <s v="COMUNALES"/>
    <s v="COORDINACION TERRITORIAL Y PARTICIPACION CIUDADANA"/>
    <s v="Administración Zonal Calderón"/>
    <s v="GC00A10100004D"/>
    <x v="2"/>
    <s v="510707"/>
    <s v="002"/>
    <s v="Compensación por Vacaciones no Gozadas por"/>
    <n v="20950.37"/>
    <x v="1"/>
    <n v="20950.37"/>
    <n v="0"/>
    <n v="20555.77"/>
    <n v="20555.77"/>
    <n v="394.6"/>
    <n v="394.6"/>
    <s v="ZC09F090"/>
    <n v="394.6"/>
    <s v="G/510707/1FA101"/>
  </r>
  <r>
    <s v="COMUNALES"/>
    <s v="COORDINACION TERRITORIAL Y PARTICIPACION CIUDADANA"/>
    <s v="Administración Zonal Calderón"/>
    <s v="GC00A10100004D"/>
    <x v="2"/>
    <s v="990101"/>
    <s v="002"/>
    <s v="Obligaciones de Ejercicios Anteriores por"/>
    <n v="9719.92"/>
    <x v="42"/>
    <n v="2644.02"/>
    <n v="0"/>
    <n v="0"/>
    <n v="0"/>
    <n v="2644.02"/>
    <n v="2644.02"/>
    <s v="ZC09F090"/>
    <n v="2644.02"/>
    <s v="G/990101/1FA101"/>
  </r>
  <r>
    <s v=""/>
    <s v=""/>
    <s v=""/>
    <s v="GC00A10100004D"/>
    <x v="1"/>
    <s v=""/>
    <s v=""/>
    <s v=""/>
    <n v="1389687.99"/>
    <x v="27"/>
    <n v="1383858.34"/>
    <n v="47966.47"/>
    <n v="1308642.31"/>
    <n v="1308642.31"/>
    <n v="75216.03"/>
    <n v="75216.03"/>
    <s v=""/>
    <n v="27249.56"/>
    <s v=""/>
  </r>
  <r>
    <s v="COMUNALES"/>
    <s v="COORDINACION TERRITORIAL Y PARTICIPACION CIUDADANA"/>
    <s v="Administración Zonal Calderón"/>
    <s v="GI22D20300002D"/>
    <x v="3"/>
    <s v="730236"/>
    <s v="001"/>
    <s v="Servicios en Plantaciones Forestales"/>
    <n v="15000"/>
    <x v="1"/>
    <n v="15000"/>
    <n v="0"/>
    <n v="15000"/>
    <n v="15000"/>
    <n v="0"/>
    <n v="0"/>
    <s v="ZC09F090"/>
    <n v="0"/>
    <s v="G/730236/2FD203"/>
  </r>
  <r>
    <s v=""/>
    <s v=""/>
    <s v=""/>
    <s v="GI22D20300002D"/>
    <x v="1"/>
    <s v=""/>
    <s v=""/>
    <s v=""/>
    <n v="15000"/>
    <x v="27"/>
    <n v="15000"/>
    <n v="0"/>
    <n v="15000"/>
    <n v="15000"/>
    <n v="0"/>
    <n v="0"/>
    <s v=""/>
    <n v="0"/>
    <s v=""/>
  </r>
  <r>
    <s v="COMUNALES"/>
    <s v="COORDINACION TERRITORIAL Y PARTICIPACION CIUDADANA"/>
    <s v="Administración Zonal Calderón"/>
    <s v="GI22F10100001D"/>
    <x v="4"/>
    <s v="730804"/>
    <s v="001"/>
    <s v="Materiales de Oficina"/>
    <n v="0"/>
    <x v="24"/>
    <n v="500"/>
    <n v="0"/>
    <n v="500"/>
    <n v="500"/>
    <n v="0"/>
    <n v="0"/>
    <s v="ZC09F090"/>
    <n v="0"/>
    <s v="G/730804/1FF101"/>
  </r>
  <r>
    <s v="COMUNALES"/>
    <s v="COORDINACION TERRITORIAL Y PARTICIPACION CIUDADANA"/>
    <s v="Administración Zonal Calderón"/>
    <s v="GI22F10100001D"/>
    <x v="4"/>
    <s v="840103"/>
    <s v="001"/>
    <s v="Mobiliarios"/>
    <n v="0"/>
    <x v="43"/>
    <n v="1500"/>
    <n v="0"/>
    <n v="1197"/>
    <n v="1197"/>
    <n v="303"/>
    <n v="303"/>
    <s v="ZC09F090"/>
    <n v="303"/>
    <s v="G/840103/1FF101"/>
  </r>
  <r>
    <s v=""/>
    <s v=""/>
    <s v=""/>
    <s v="GI22F10100001D"/>
    <x v="1"/>
    <s v=""/>
    <s v=""/>
    <s v=""/>
    <n v="0"/>
    <x v="27"/>
    <n v="2000"/>
    <n v="0"/>
    <n v="1697"/>
    <n v="1697"/>
    <n v="303"/>
    <n v="303"/>
    <s v=""/>
    <n v="303"/>
    <s v=""/>
  </r>
  <r>
    <s v="COMUNALES"/>
    <s v="COORDINACION TERRITORIAL Y PARTICIPACION CIUDADANA"/>
    <s v="Administración Zonal Calderón"/>
    <s v="GI22F10100002D"/>
    <x v="5"/>
    <s v="730418"/>
    <s v="001"/>
    <s v="Mantenimiento de Áreas Verdes y Arreglo de Vías"/>
    <n v="40000"/>
    <x v="1"/>
    <n v="40000"/>
    <n v="0"/>
    <n v="39999.96"/>
    <n v="39999.96"/>
    <n v="0.04"/>
    <n v="0.04"/>
    <s v="ZC09F090"/>
    <n v="0.04"/>
    <s v="G/730418/1FF101"/>
  </r>
  <r>
    <s v="COMUNALES"/>
    <s v="COORDINACION TERRITORIAL Y PARTICIPACION CIUDADANA"/>
    <s v="Administración Zonal Calderón"/>
    <s v="GI22F10100002D"/>
    <x v="5"/>
    <s v="730606"/>
    <s v="001"/>
    <s v="Honorarios por Contratos Civiles de Servicios"/>
    <n v="33606"/>
    <x v="44"/>
    <n v="30906.85"/>
    <n v="0"/>
    <n v="27955.4"/>
    <n v="27955.4"/>
    <n v="2951.45"/>
    <n v="2951.45"/>
    <s v="ZC09F090"/>
    <n v="2951.45"/>
    <s v="G/730606/1FF101"/>
  </r>
  <r>
    <s v="COMUNALES"/>
    <s v="COORDINACION TERRITORIAL Y PARTICIPACION CIUDADANA"/>
    <s v="Administración Zonal Calderón"/>
    <s v="GI22F10100002D"/>
    <x v="5"/>
    <s v="730702"/>
    <s v="001"/>
    <s v="Arrendamiento y Licencias de Uso de Paquetes Infor"/>
    <n v="5562.32"/>
    <x v="45"/>
    <n v="0"/>
    <n v="0"/>
    <n v="0"/>
    <n v="0"/>
    <n v="0"/>
    <n v="0"/>
    <s v="ZC09F090"/>
    <n v="0"/>
    <s v="G/730702/1FF101"/>
  </r>
  <r>
    <s v="COMUNALES"/>
    <s v="COORDINACION TERRITORIAL Y PARTICIPACION CIUDADANA"/>
    <s v="Administración Zonal Calderón"/>
    <s v="GI22F10100002D"/>
    <x v="5"/>
    <s v="730811"/>
    <s v="002"/>
    <s v="Insumos, Materiales y Suministros para Construcció"/>
    <n v="0"/>
    <x v="1"/>
    <n v="12000"/>
    <n v="0"/>
    <n v="11922"/>
    <n v="11922"/>
    <n v="78"/>
    <n v="78"/>
    <s v="ZC09F090"/>
    <n v="78"/>
    <s v="G/730811/1FF101"/>
  </r>
  <r>
    <s v="COMUNALES"/>
    <s v="COORDINACION TERRITORIAL Y PARTICIPACION CIUDADANA"/>
    <s v="Administración Zonal Calderón"/>
    <s v="GI22F10100002D"/>
    <x v="5"/>
    <s v="750104"/>
    <s v="001"/>
    <s v="Urbanización y Embellecimiento"/>
    <n v="282000"/>
    <x v="46"/>
    <n v="134200"/>
    <n v="0"/>
    <n v="134157.01"/>
    <n v="133808.81"/>
    <n v="42.99"/>
    <n v="391.19"/>
    <s v="ZC09F090"/>
    <n v="42.99"/>
    <s v="G/750104/1FF101"/>
  </r>
  <r>
    <s v="COMUNALES"/>
    <s v="COORDINACION TERRITORIAL Y PARTICIPACION CIUDADANA"/>
    <s v="Administración Zonal Calderón"/>
    <s v="GI22F10100002D"/>
    <x v="5"/>
    <s v="750104"/>
    <s v="002"/>
    <s v="Urbanización y Embellecimiento"/>
    <n v="0"/>
    <x v="1"/>
    <n v="225000"/>
    <n v="0"/>
    <n v="0"/>
    <n v="0"/>
    <n v="225000"/>
    <n v="225000"/>
    <s v="ZC09F090"/>
    <n v="225000"/>
    <s v="G/750104/1FF101"/>
  </r>
  <r>
    <s v="COMUNALES"/>
    <s v="COORDINACION TERRITORIAL Y PARTICIPACION CIUDADANA"/>
    <s v="Administración Zonal Calderón"/>
    <s v="GI22F10100002D"/>
    <x v="5"/>
    <s v="750105"/>
    <s v="002"/>
    <s v="Transporte y Vías"/>
    <n v="0"/>
    <x v="1"/>
    <n v="150000"/>
    <n v="55999.16"/>
    <n v="0"/>
    <n v="0"/>
    <n v="150000"/>
    <n v="150000"/>
    <s v="ZC09F090"/>
    <n v="94000.84"/>
    <s v="G/750105/1FF101"/>
  </r>
  <r>
    <s v="COMUNALES"/>
    <s v="COORDINACION TERRITORIAL Y PARTICIPACION CIUDADANA"/>
    <s v="Administración Zonal Calderón"/>
    <s v="GI22F10100002D"/>
    <x v="5"/>
    <s v="750105"/>
    <s v="001"/>
    <s v="Transporte y Vías"/>
    <n v="266011.67"/>
    <x v="47"/>
    <n v="793827.74"/>
    <n v="0"/>
    <n v="789749.94"/>
    <n v="744169.81"/>
    <n v="4077.8"/>
    <n v="49657.93"/>
    <s v="ZC09F090"/>
    <n v="4077.8"/>
    <s v="G/750105/1FF101"/>
  </r>
  <r>
    <s v="COMUNALES"/>
    <s v="COORDINACION TERRITORIAL Y PARTICIPACION CIUDADANA"/>
    <s v="Administración Zonal Calderón"/>
    <s v="GI22F10100002D"/>
    <x v="5"/>
    <s v="750107"/>
    <s v="001"/>
    <s v="Construcciones y Edificaciones"/>
    <n v="390674.27"/>
    <x v="48"/>
    <n v="0"/>
    <n v="0"/>
    <n v="0"/>
    <n v="0"/>
    <n v="0"/>
    <n v="0"/>
    <s v="ZC09F090"/>
    <n v="0"/>
    <s v="G/750107/1FF101"/>
  </r>
  <r>
    <s v="COMUNALES"/>
    <s v="COORDINACION TERRITORIAL Y PARTICIPACION CIUDADANA"/>
    <s v="Administración Zonal Calderón"/>
    <s v="GI22F10100002D"/>
    <x v="5"/>
    <s v="750501"/>
    <s v="001"/>
    <s v="Obras de Infraestructura"/>
    <n v="72000"/>
    <x v="49"/>
    <n v="89400"/>
    <n v="0"/>
    <n v="89399.78"/>
    <n v="89385.33"/>
    <n v="0.22"/>
    <n v="14.67"/>
    <s v="ZC09F090"/>
    <n v="0.22"/>
    <s v="G/750501/1FF101"/>
  </r>
  <r>
    <s v="COMUNALES"/>
    <s v="COORDINACION TERRITORIAL Y PARTICIPACION CIUDADANA"/>
    <s v="Administración Zonal Calderón"/>
    <s v="GI22F10100002D"/>
    <x v="5"/>
    <s v="840104"/>
    <s v="001"/>
    <s v="Maquinarias y Equipos"/>
    <n v="84432"/>
    <x v="50"/>
    <n v="25199"/>
    <n v="0"/>
    <n v="25199"/>
    <n v="25199"/>
    <n v="0"/>
    <n v="0"/>
    <s v="ZC09F090"/>
    <n v="0"/>
    <s v="G/840104/1FF101"/>
  </r>
  <r>
    <s v="COMUNALES"/>
    <s v="COORDINACION TERRITORIAL Y PARTICIPACION CIUDADANA"/>
    <s v="Administración Zonal Calderón"/>
    <s v="GI22F10100002D"/>
    <x v="5"/>
    <s v="840107"/>
    <s v="001"/>
    <s v="Equipos, Sistemas y Paquetes Informáticos"/>
    <n v="41394"/>
    <x v="51"/>
    <n v="13194"/>
    <n v="0"/>
    <n v="13194"/>
    <n v="13194"/>
    <n v="0"/>
    <n v="0"/>
    <s v="ZC09F090"/>
    <n v="0"/>
    <s v="G/840107/1FF101"/>
  </r>
  <r>
    <s v="COMUNALES"/>
    <s v="COORDINACION TERRITORIAL Y PARTICIPACION CIUDADANA"/>
    <s v="Administración Zonal Calderón"/>
    <s v="GI22F10100002D"/>
    <x v="5"/>
    <s v="840301"/>
    <s v="001"/>
    <s v="Terrenos (Expropiación)"/>
    <n v="0"/>
    <x v="43"/>
    <n v="1500"/>
    <n v="1360.8"/>
    <n v="0"/>
    <n v="0"/>
    <n v="1500"/>
    <n v="1500"/>
    <s v="ZC09F090"/>
    <n v="139.19999999999999"/>
    <s v="G/840301/1FF101"/>
  </r>
  <r>
    <s v=""/>
    <s v=""/>
    <s v=""/>
    <s v="GI22F10100002D"/>
    <x v="1"/>
    <s v=""/>
    <s v=""/>
    <s v=""/>
    <n v="1215680.26"/>
    <x v="27"/>
    <n v="1515227.59"/>
    <n v="57359.96"/>
    <n v="1131577.0900000001"/>
    <n v="1085634.31"/>
    <n v="383650.5"/>
    <n v="429593.28"/>
    <s v=""/>
    <n v="326290.53999999998"/>
    <s v=""/>
  </r>
  <r>
    <s v="COMUNALES"/>
    <s v="COORDINACION TERRITORIAL Y PARTICIPACION CIUDADANA"/>
    <s v="Administración Zonal Calderón"/>
    <s v="GI22F10100003D"/>
    <x v="6"/>
    <s v="730606"/>
    <s v="001"/>
    <s v="Honorarios por Contratos Civiles de Servicios"/>
    <n v="17852.400000000001"/>
    <x v="52"/>
    <n v="12821.23"/>
    <n v="0"/>
    <n v="12821.23"/>
    <n v="12821.23"/>
    <n v="0"/>
    <n v="0"/>
    <s v="ZC09F090"/>
    <n v="0"/>
    <s v="G/730606/1FF101"/>
  </r>
  <r>
    <s v="COMUNALES"/>
    <s v="COORDINACION TERRITORIAL Y PARTICIPACION CIUDADANA"/>
    <s v="Administración Zonal Calderón"/>
    <s v="GI22F10100003D"/>
    <x v="6"/>
    <s v="750104"/>
    <s v="001"/>
    <s v="Urbanización y Embellecimiento"/>
    <n v="252428.71"/>
    <x v="53"/>
    <n v="1997790.01"/>
    <n v="150317.01999999999"/>
    <n v="1843703.11"/>
    <n v="1842332.49"/>
    <n v="154086.9"/>
    <n v="155457.51999999999"/>
    <s v="ZC09F090"/>
    <n v="3769.88"/>
    <s v="G/750104/1FF101"/>
  </r>
  <r>
    <s v="COMUNALES"/>
    <s v="COORDINACION TERRITORIAL Y PARTICIPACION CIUDADANA"/>
    <s v="Administración Zonal Calderón"/>
    <s v="GI22F10100003D"/>
    <x v="6"/>
    <s v="750105"/>
    <s v="001"/>
    <s v="Transporte y Vías"/>
    <n v="2099107.4700000002"/>
    <x v="54"/>
    <n v="775572.5"/>
    <n v="86218.33"/>
    <n v="689354.17"/>
    <n v="669517.26"/>
    <n v="86218.33"/>
    <n v="106055.24"/>
    <s v="ZC09F090"/>
    <n v="0"/>
    <s v="G/750105/1FF101"/>
  </r>
  <r>
    <s v="COMUNALES"/>
    <s v="COORDINACION TERRITORIAL Y PARTICIPACION CIUDADANA"/>
    <s v="Administración Zonal Calderón"/>
    <s v="GI22F10100003D"/>
    <x v="6"/>
    <s v="750107"/>
    <s v="001"/>
    <s v="Construcciones y Edificaciones"/>
    <n v="791361.3"/>
    <x v="55"/>
    <n v="277471.65000000002"/>
    <n v="2.15"/>
    <n v="271219.76"/>
    <n v="269629.09000000003"/>
    <n v="6251.89"/>
    <n v="7842.56"/>
    <s v="ZC09F090"/>
    <n v="6249.74"/>
    <s v="G/750107/1FF101"/>
  </r>
  <r>
    <s v="COMUNALES"/>
    <s v="COORDINACION TERRITORIAL Y PARTICIPACION CIUDADANA"/>
    <s v="Administración Zonal Calderón"/>
    <s v="GI22F10100003D"/>
    <x v="6"/>
    <s v="750501"/>
    <s v="001"/>
    <s v="Obras de Infraestructura"/>
    <n v="0"/>
    <x v="56"/>
    <n v="108321.14"/>
    <n v="0"/>
    <n v="108321.14"/>
    <n v="106165.96"/>
    <n v="0"/>
    <n v="2155.1799999999998"/>
    <s v="ZC09F090"/>
    <n v="0"/>
    <s v="G/750501/1FF101"/>
  </r>
  <r>
    <s v=""/>
    <s v=""/>
    <s v=""/>
    <s v="GI22F10100003D"/>
    <x v="1"/>
    <s v=""/>
    <s v=""/>
    <s v=""/>
    <n v="3160749.88"/>
    <x v="27"/>
    <n v="3171976.53"/>
    <n v="236537.5"/>
    <n v="2925419.41"/>
    <n v="2900466.03"/>
    <n v="246557.12"/>
    <n v="271510.5"/>
    <s v=""/>
    <n v="10019.620000000001"/>
    <s v=""/>
  </r>
  <r>
    <s v="COMUNALES"/>
    <s v="COORDINACION TERRITORIAL Y PARTICIPACION CIUDADANA"/>
    <s v="Administración Zonal Calderón"/>
    <s v="GI22F10200001D"/>
    <x v="7"/>
    <s v="730204"/>
    <s v="001"/>
    <s v="Edición, Impresión, Reproducción, Publicaci"/>
    <n v="1000"/>
    <x v="57"/>
    <n v="0"/>
    <n v="0"/>
    <n v="0"/>
    <n v="0"/>
    <n v="0"/>
    <n v="0"/>
    <s v="ZC09F090"/>
    <n v="0"/>
    <s v="G/730204/1FF102"/>
  </r>
  <r>
    <s v="COMUNALES"/>
    <s v="COORDINACION TERRITORIAL Y PARTICIPACION CIUDADANA"/>
    <s v="Administración Zonal Calderón"/>
    <s v="GI22F10200001D"/>
    <x v="7"/>
    <s v="730249"/>
    <s v="001"/>
    <s v="Eventos Públicos Promocionales"/>
    <n v="2000"/>
    <x v="58"/>
    <n v="1990"/>
    <n v="0"/>
    <n v="1990"/>
    <n v="1990"/>
    <n v="0"/>
    <n v="0"/>
    <s v="ZC09F090"/>
    <n v="0"/>
    <s v="G/730249/1FF102"/>
  </r>
  <r>
    <s v="COMUNALES"/>
    <s v="COORDINACION TERRITORIAL Y PARTICIPACION CIUDADANA"/>
    <s v="Administración Zonal Calderón"/>
    <s v="GI22F10200001D"/>
    <x v="7"/>
    <s v="730402"/>
    <s v="002"/>
    <s v="Edificios, Locales, Residencias y Cableado Estruct"/>
    <n v="0"/>
    <x v="1"/>
    <n v="80000"/>
    <n v="0"/>
    <n v="79999.38"/>
    <n v="79999.38"/>
    <n v="0.62"/>
    <n v="0.62"/>
    <s v="ZC09F090"/>
    <n v="0.62"/>
    <s v="G/730402/1FF102"/>
  </r>
  <r>
    <s v="COMUNALES"/>
    <s v="COORDINACION TERRITORIAL Y PARTICIPACION CIUDADANA"/>
    <s v="Administración Zonal Calderón"/>
    <s v="GI22F10200001D"/>
    <x v="7"/>
    <s v="730402"/>
    <s v="001"/>
    <s v="Edificios, Locales, Residencias y Cableado Estruct"/>
    <n v="21500"/>
    <x v="59"/>
    <n v="6276.42"/>
    <n v="0"/>
    <n v="6276.42"/>
    <n v="6276.42"/>
    <n v="0"/>
    <n v="0"/>
    <s v="ZC09F090"/>
    <n v="0"/>
    <s v="G/730402/1FF102"/>
  </r>
  <r>
    <s v="COMUNALES"/>
    <s v="COORDINACION TERRITORIAL Y PARTICIPACION CIUDADANA"/>
    <s v="Administración Zonal Calderón"/>
    <s v="GI22F10200001D"/>
    <x v="7"/>
    <s v="730417"/>
    <s v="001"/>
    <s v="Infraestructura"/>
    <n v="8128"/>
    <x v="60"/>
    <n v="58322.66"/>
    <n v="0"/>
    <n v="58322.66"/>
    <n v="58322.66"/>
    <n v="0"/>
    <n v="0"/>
    <s v="ZC09F090"/>
    <n v="0"/>
    <s v="G/730417/1FF102"/>
  </r>
  <r>
    <s v="COMUNALES"/>
    <s v="COORDINACION TERRITORIAL Y PARTICIPACION CIUDADANA"/>
    <s v="Administración Zonal Calderón"/>
    <s v="GI22F10200001D"/>
    <x v="7"/>
    <s v="730613"/>
    <s v="001"/>
    <s v="Capacitación para la Ciudadanía en General"/>
    <n v="3900"/>
    <x v="61"/>
    <n v="4796"/>
    <n v="0"/>
    <n v="4796"/>
    <n v="4796"/>
    <n v="0"/>
    <n v="0"/>
    <s v="ZC09F090"/>
    <n v="0"/>
    <s v="G/730613/1FF102"/>
  </r>
  <r>
    <s v="COMUNALES"/>
    <s v="COORDINACION TERRITORIAL Y PARTICIPACION CIUDADANA"/>
    <s v="Administración Zonal Calderón"/>
    <s v="GI22F10200001D"/>
    <x v="7"/>
    <s v="730804"/>
    <s v="001"/>
    <s v="Materiales de Oficina"/>
    <n v="0"/>
    <x v="62"/>
    <n v="588.61"/>
    <n v="58.92"/>
    <n v="529.69000000000005"/>
    <n v="529.69000000000005"/>
    <n v="58.92"/>
    <n v="58.92"/>
    <s v="ZC09F090"/>
    <n v="0"/>
    <s v="G/730804/1FF102"/>
  </r>
  <r>
    <s v="COMUNALES"/>
    <s v="COORDINACION TERRITORIAL Y PARTICIPACION CIUDADANA"/>
    <s v="Administración Zonal Calderón"/>
    <s v="GI22F10200001D"/>
    <x v="7"/>
    <s v="730805"/>
    <s v="001"/>
    <s v="Materiales de Aseo"/>
    <n v="252"/>
    <x v="63"/>
    <n v="0"/>
    <n v="0"/>
    <n v="0"/>
    <n v="0"/>
    <n v="0"/>
    <n v="0"/>
    <s v="ZC09F090"/>
    <n v="0"/>
    <s v="G/730805/1FF102"/>
  </r>
  <r>
    <s v="COMUNALES"/>
    <s v="COORDINACION TERRITORIAL Y PARTICIPACION CIUDADANA"/>
    <s v="Administración Zonal Calderón"/>
    <s v="GI22F10200001D"/>
    <x v="7"/>
    <s v="730807"/>
    <s v="001"/>
    <s v="Materiales de Impresión, Fotografía, Reproducción"/>
    <n v="2943.5"/>
    <x v="64"/>
    <n v="999.5"/>
    <n v="0.26"/>
    <n v="999.24"/>
    <n v="999.24"/>
    <n v="0.26"/>
    <n v="0.26"/>
    <s v="ZC09F090"/>
    <n v="0"/>
    <s v="G/730807/1FF102"/>
  </r>
  <r>
    <s v="COMUNALES"/>
    <s v="COORDINACION TERRITORIAL Y PARTICIPACION CIUDADANA"/>
    <s v="Administración Zonal Calderón"/>
    <s v="GI22F10200001D"/>
    <x v="7"/>
    <s v="730812"/>
    <s v="001"/>
    <s v="Materiales Didácticos"/>
    <n v="2398.12"/>
    <x v="65"/>
    <n v="0"/>
    <n v="0"/>
    <n v="0"/>
    <n v="0"/>
    <n v="0"/>
    <n v="0"/>
    <s v="ZC09F090"/>
    <n v="0"/>
    <s v="G/730812/1FF102"/>
  </r>
  <r>
    <s v="COMUNALES"/>
    <s v="COORDINACION TERRITORIAL Y PARTICIPACION CIUDADANA"/>
    <s v="Administración Zonal Calderón"/>
    <s v="GI22F10200001D"/>
    <x v="7"/>
    <s v="730820"/>
    <s v="001"/>
    <s v="Menaje y Accesorios Descartables"/>
    <n v="565"/>
    <x v="66"/>
    <n v="0"/>
    <n v="0"/>
    <n v="0"/>
    <n v="0"/>
    <n v="0"/>
    <n v="0"/>
    <s v="ZC09F090"/>
    <n v="0"/>
    <s v="G/730820/1FF102"/>
  </r>
  <r>
    <s v="COMUNALES"/>
    <s v="COORDINACION TERRITORIAL Y PARTICIPACION CIUDADANA"/>
    <s v="Administración Zonal Calderón"/>
    <s v="GI22F10200001D"/>
    <x v="7"/>
    <s v="731403"/>
    <s v="001"/>
    <s v="Mobiliarios"/>
    <n v="11275.15"/>
    <x v="67"/>
    <n v="745.46"/>
    <n v="0"/>
    <n v="745.46"/>
    <n v="745.46"/>
    <n v="0"/>
    <n v="0"/>
    <s v="ZC09F090"/>
    <n v="0"/>
    <s v="G/731403/1FF102"/>
  </r>
  <r>
    <s v="COMUNALES"/>
    <s v="COORDINACION TERRITORIAL Y PARTICIPACION CIUDADANA"/>
    <s v="Administración Zonal Calderón"/>
    <s v="GI22F10200001D"/>
    <x v="7"/>
    <s v="731404"/>
    <s v="001"/>
    <s v="Maquinarias y Equipos"/>
    <n v="1059.9000000000001"/>
    <x v="68"/>
    <n v="455.37"/>
    <n v="0"/>
    <n v="455.37"/>
    <n v="455.37"/>
    <n v="0"/>
    <n v="0"/>
    <s v="ZC09F090"/>
    <n v="0"/>
    <s v="G/731404/1FF102"/>
  </r>
  <r>
    <s v="COMUNALES"/>
    <s v="COORDINACION TERRITORIAL Y PARTICIPACION CIUDADANA"/>
    <s v="Administración Zonal Calderón"/>
    <s v="GI22F10200001D"/>
    <x v="7"/>
    <s v="840103"/>
    <s v="001"/>
    <s v="Mobiliarios"/>
    <n v="8873.34"/>
    <x v="69"/>
    <n v="800"/>
    <n v="0"/>
    <n v="800"/>
    <n v="800"/>
    <n v="0"/>
    <n v="0"/>
    <s v="ZC09F090"/>
    <n v="0"/>
    <s v="G/840103/1FF102"/>
  </r>
  <r>
    <s v="COMUNALES"/>
    <s v="COORDINACION TERRITORIAL Y PARTICIPACION CIUDADANA"/>
    <s v="Administración Zonal Calderón"/>
    <s v="GI22F10200001D"/>
    <x v="7"/>
    <s v="840104"/>
    <s v="001"/>
    <s v="Maquinarias y Equipos"/>
    <n v="3374"/>
    <x v="70"/>
    <n v="0"/>
    <n v="0"/>
    <n v="0"/>
    <n v="0"/>
    <n v="0"/>
    <n v="0"/>
    <s v="ZC09F090"/>
    <n v="0"/>
    <s v="G/840104/1FF102"/>
  </r>
  <r>
    <s v="COMUNALES"/>
    <s v="COORDINACION TERRITORIAL Y PARTICIPACION CIUDADANA"/>
    <s v="Administración Zonal Calderón"/>
    <s v="GI22F10200001D"/>
    <x v="7"/>
    <s v="840107"/>
    <s v="001"/>
    <s v="Equipos, Sistemas y Paquetes Informáticos"/>
    <n v="14523.14"/>
    <x v="71"/>
    <n v="0"/>
    <n v="0"/>
    <n v="0"/>
    <n v="0"/>
    <n v="0"/>
    <n v="0"/>
    <s v="ZC09F090"/>
    <n v="0"/>
    <s v="G/840107/1FF102"/>
  </r>
  <r>
    <s v=""/>
    <s v=""/>
    <s v=""/>
    <s v="GI22F10200001D"/>
    <x v="1"/>
    <s v=""/>
    <s v=""/>
    <s v=""/>
    <n v="81792.149999999994"/>
    <x v="27"/>
    <n v="154974.01999999999"/>
    <n v="59.18"/>
    <n v="154914.22"/>
    <n v="154914.22"/>
    <n v="59.8"/>
    <n v="59.8"/>
    <s v=""/>
    <n v="0.62"/>
    <s v=""/>
  </r>
  <r>
    <s v="COMUNALES"/>
    <s v="COORDINACION TERRITORIAL Y PARTICIPACION CIUDADANA"/>
    <s v="Administración Zonal Calderón"/>
    <s v="GI22F10200002D"/>
    <x v="8"/>
    <s v="730235"/>
    <s v="001"/>
    <s v="Servicio de Alimentación"/>
    <n v="2869"/>
    <x v="1"/>
    <n v="2869"/>
    <n v="0.25"/>
    <n v="2868.75"/>
    <n v="2868.75"/>
    <n v="0.25"/>
    <n v="0.25"/>
    <s v="ZC09F090"/>
    <n v="0"/>
    <s v="G/730235/1FF102"/>
  </r>
  <r>
    <s v="COMUNALES"/>
    <s v="COORDINACION TERRITORIAL Y PARTICIPACION CIUDADANA"/>
    <s v="Administración Zonal Calderón"/>
    <s v="GI22F10200002D"/>
    <x v="8"/>
    <s v="730248"/>
    <s v="001"/>
    <s v="Eventos Oficiales"/>
    <n v="4990"/>
    <x v="72"/>
    <n v="4024"/>
    <n v="0"/>
    <n v="4024"/>
    <n v="4024"/>
    <n v="0"/>
    <n v="0"/>
    <s v="ZC09F090"/>
    <n v="0"/>
    <s v="G/730248/1FF102"/>
  </r>
  <r>
    <s v="COMUNALES"/>
    <s v="COORDINACION TERRITORIAL Y PARTICIPACION CIUDADANA"/>
    <s v="Administración Zonal Calderón"/>
    <s v="GI22F10200002D"/>
    <x v="8"/>
    <s v="730505"/>
    <s v="001"/>
    <s v="Vehículos (Arrendamiento)"/>
    <n v="1470"/>
    <x v="73"/>
    <n v="1330"/>
    <n v="0"/>
    <n v="1330"/>
    <n v="1330"/>
    <n v="0"/>
    <n v="0"/>
    <s v="ZC09F090"/>
    <n v="0"/>
    <s v="G/730505/1FF102"/>
  </r>
  <r>
    <s v="COMUNALES"/>
    <s v="COORDINACION TERRITORIAL Y PARTICIPACION CIUDADANA"/>
    <s v="Administración Zonal Calderón"/>
    <s v="GI22F10200002D"/>
    <x v="8"/>
    <s v="730613"/>
    <s v="001"/>
    <s v="Capacitación para la Ciudadanía en General"/>
    <n v="3559"/>
    <x v="74"/>
    <n v="3214.29"/>
    <n v="0"/>
    <n v="3214.29"/>
    <n v="3214.29"/>
    <n v="0"/>
    <n v="0"/>
    <s v="ZC09F090"/>
    <n v="0"/>
    <s v="G/730613/1FF102"/>
  </r>
  <r>
    <s v="COMUNALES"/>
    <s v="COORDINACION TERRITORIAL Y PARTICIPACION CIUDADANA"/>
    <s v="Administración Zonal Calderón"/>
    <s v="GI22F10200002D"/>
    <x v="8"/>
    <s v="730811"/>
    <s v="001"/>
    <s v="Insumos, Materiales y Suministros para Cons"/>
    <n v="998.38"/>
    <x v="75"/>
    <n v="989.8"/>
    <n v="0"/>
    <n v="989.8"/>
    <n v="989.8"/>
    <n v="0"/>
    <n v="0"/>
    <s v="ZC09F090"/>
    <n v="0"/>
    <s v="G/730811/1FF102"/>
  </r>
  <r>
    <s v="COMUNALES"/>
    <s v="COORDINACION TERRITORIAL Y PARTICIPACION CIUDADANA"/>
    <s v="Administración Zonal Calderón"/>
    <s v="GI22F10200002D"/>
    <x v="8"/>
    <s v="840107"/>
    <s v="001"/>
    <s v="Equipos, Sistemas y Paquetes Informáticos"/>
    <n v="1482.62"/>
    <x v="76"/>
    <n v="0"/>
    <n v="0"/>
    <n v="0"/>
    <n v="0"/>
    <n v="0"/>
    <n v="0"/>
    <s v="ZC09F090"/>
    <n v="0"/>
    <s v="G/840107/1FF102"/>
  </r>
  <r>
    <s v=""/>
    <s v=""/>
    <s v=""/>
    <s v="GI22F10200002D"/>
    <x v="1"/>
    <s v=""/>
    <s v=""/>
    <s v=""/>
    <n v="15369"/>
    <x v="27"/>
    <n v="12427.09"/>
    <n v="0.25"/>
    <n v="12426.84"/>
    <n v="12426.84"/>
    <n v="0.25"/>
    <n v="0.25"/>
    <s v=""/>
    <n v="0"/>
    <s v=""/>
  </r>
  <r>
    <s v="COMUNALES"/>
    <s v="COORDINACION TERRITORIAL Y PARTICIPACION CIUDADANA"/>
    <s v="Administración Zonal Calderón"/>
    <s v="GI22F10200003D"/>
    <x v="9"/>
    <s v="730235"/>
    <s v="001"/>
    <s v="Servicio de Alimentación"/>
    <n v="999"/>
    <x v="1"/>
    <n v="999"/>
    <n v="0"/>
    <n v="999"/>
    <n v="999"/>
    <n v="0"/>
    <n v="0"/>
    <s v="ZC09F090"/>
    <n v="0"/>
    <s v="G/730235/1FF102"/>
  </r>
  <r>
    <s v="COMUNALES"/>
    <s v="COORDINACION TERRITORIAL Y PARTICIPACION CIUDADANA"/>
    <s v="Administración Zonal Calderón"/>
    <s v="GI22F10200003D"/>
    <x v="9"/>
    <s v="730249"/>
    <s v="001"/>
    <s v="Eventos Públicos Promocionales"/>
    <n v="2862"/>
    <x v="77"/>
    <n v="1890"/>
    <n v="0"/>
    <n v="1890"/>
    <n v="1890"/>
    <n v="0"/>
    <n v="0"/>
    <s v="ZC09F090"/>
    <n v="0"/>
    <s v="G/730249/1FF102"/>
  </r>
  <r>
    <s v="COMUNALES"/>
    <s v="COORDINACION TERRITORIAL Y PARTICIPACION CIUDADANA"/>
    <s v="Administración Zonal Calderón"/>
    <s v="GI22F10200003D"/>
    <x v="9"/>
    <s v="730505"/>
    <s v="001"/>
    <s v="Vehículos (Arrendamiento)"/>
    <n v="910"/>
    <x v="78"/>
    <n v="855"/>
    <n v="0"/>
    <n v="855"/>
    <n v="855"/>
    <n v="0"/>
    <n v="0"/>
    <s v="ZC09F090"/>
    <n v="0"/>
    <s v="G/730505/1FF102"/>
  </r>
  <r>
    <s v="COMUNALES"/>
    <s v="COORDINACION TERRITORIAL Y PARTICIPACION CIUDADANA"/>
    <s v="Administración Zonal Calderón"/>
    <s v="GI22F10200003D"/>
    <x v="9"/>
    <s v="730613"/>
    <s v="001"/>
    <s v="Capacitación para la Ciudadanía en General"/>
    <n v="0"/>
    <x v="79"/>
    <n v="2794"/>
    <n v="0"/>
    <n v="2794"/>
    <n v="2794"/>
    <n v="0"/>
    <n v="0"/>
    <s v="ZC09F090"/>
    <n v="0"/>
    <s v="G/730613/1FF102"/>
  </r>
  <r>
    <s v="COMUNALES"/>
    <s v="COORDINACION TERRITORIAL Y PARTICIPACION CIUDADANA"/>
    <s v="Administración Zonal Calderón"/>
    <s v="GI22F10200003D"/>
    <x v="9"/>
    <s v="730811"/>
    <s v="001"/>
    <s v="Insumos, Materiales y Suministros para Cons"/>
    <n v="2957.35"/>
    <x v="80"/>
    <n v="603.75"/>
    <n v="0"/>
    <n v="603.75"/>
    <n v="603.75"/>
    <n v="0"/>
    <n v="0"/>
    <s v="ZC09F090"/>
    <n v="0"/>
    <s v="G/730811/1FF102"/>
  </r>
  <r>
    <s v=""/>
    <s v=""/>
    <s v=""/>
    <s v="GI22F10200003D"/>
    <x v="1"/>
    <s v=""/>
    <s v=""/>
    <s v=""/>
    <n v="7728.35"/>
    <x v="27"/>
    <n v="7141.75"/>
    <n v="0"/>
    <n v="7141.75"/>
    <n v="7141.75"/>
    <n v="0"/>
    <n v="0"/>
    <s v=""/>
    <n v="0"/>
    <s v=""/>
  </r>
  <r>
    <s v="COMUNALES"/>
    <s v="COORDINACION TERRITORIAL Y PARTICIPACION CIUDADANA"/>
    <s v="Administración Zonal Calderón"/>
    <s v="GI22F10200004D"/>
    <x v="10"/>
    <s v="730204"/>
    <s v="001"/>
    <s v="Edición, Impresión, Reproducción, Publicaci"/>
    <n v="490"/>
    <x v="81"/>
    <n v="980"/>
    <n v="0"/>
    <n v="980"/>
    <n v="980"/>
    <n v="0"/>
    <n v="0"/>
    <s v="ZC09F090"/>
    <n v="0"/>
    <s v="G/730204/1FF102"/>
  </r>
  <r>
    <s v="COMUNALES"/>
    <s v="COORDINACION TERRITORIAL Y PARTICIPACION CIUDADANA"/>
    <s v="Administración Zonal Calderón"/>
    <s v="GI22F10200004D"/>
    <x v="10"/>
    <s v="730235"/>
    <s v="001"/>
    <s v="Servicio de Alimentación"/>
    <n v="11403"/>
    <x v="82"/>
    <n v="15750"/>
    <n v="0"/>
    <n v="15750"/>
    <n v="15750"/>
    <n v="0"/>
    <n v="0"/>
    <s v="ZC09F090"/>
    <n v="0"/>
    <s v="G/730235/1FF102"/>
  </r>
  <r>
    <s v="COMUNALES"/>
    <s v="COORDINACION TERRITORIAL Y PARTICIPACION CIUDADANA"/>
    <s v="Administración Zonal Calderón"/>
    <s v="GI22F10200004D"/>
    <x v="10"/>
    <s v="730505"/>
    <s v="001"/>
    <s v="Vehículos (Arrendamiento)"/>
    <n v="3290"/>
    <x v="83"/>
    <n v="2945"/>
    <n v="0"/>
    <n v="2945"/>
    <n v="2945"/>
    <n v="0"/>
    <n v="0"/>
    <s v="ZC09F090"/>
    <n v="0"/>
    <s v="G/730505/1FF102"/>
  </r>
  <r>
    <s v="COMUNALES"/>
    <s v="COORDINACION TERRITORIAL Y PARTICIPACION CIUDADANA"/>
    <s v="Administración Zonal Calderón"/>
    <s v="GI22F10200004D"/>
    <x v="10"/>
    <s v="730812"/>
    <s v="001"/>
    <s v="Materiales Didácticos"/>
    <n v="1088"/>
    <x v="84"/>
    <n v="478.75"/>
    <n v="0"/>
    <n v="468.75"/>
    <n v="468.75"/>
    <n v="10"/>
    <n v="10"/>
    <s v="ZC09F090"/>
    <n v="10"/>
    <s v="G/730812/1FF102"/>
  </r>
  <r>
    <s v="COMUNALES"/>
    <s v="COORDINACION TERRITORIAL Y PARTICIPACION CIUDADANA"/>
    <s v="Administración Zonal Calderón"/>
    <s v="GI22F10200004D"/>
    <x v="10"/>
    <s v="730824"/>
    <s v="001"/>
    <s v="Insumos, Bienes y Materiales para la Producción de"/>
    <n v="3360"/>
    <x v="85"/>
    <n v="6636"/>
    <n v="0"/>
    <n v="6636"/>
    <n v="6636"/>
    <n v="0"/>
    <n v="0"/>
    <s v="ZC09F090"/>
    <n v="0"/>
    <s v="G/730824/1FF102"/>
  </r>
  <r>
    <s v=""/>
    <s v=""/>
    <s v=""/>
    <s v="GI22F10200004D"/>
    <x v="1"/>
    <s v=""/>
    <s v=""/>
    <s v=""/>
    <n v="19631"/>
    <x v="27"/>
    <n v="26789.75"/>
    <n v="0"/>
    <n v="26779.75"/>
    <n v="26779.75"/>
    <n v="10"/>
    <n v="10"/>
    <s v=""/>
    <n v="10"/>
    <s v=""/>
  </r>
  <r>
    <s v="COMUNALES"/>
    <s v="COORDINACION TERRITORIAL Y PARTICIPACION CIUDADANA"/>
    <s v="Administración Zonal Calderón"/>
    <s v="GI22G40100001D"/>
    <x v="11"/>
    <s v="730205"/>
    <s v="001"/>
    <s v="Espectáculos Culturales y Sociales"/>
    <n v="27000"/>
    <x v="1"/>
    <n v="27000"/>
    <n v="0"/>
    <n v="27000"/>
    <n v="27000"/>
    <n v="0"/>
    <n v="0"/>
    <s v="ZC09F090"/>
    <n v="0"/>
    <s v="G/730205/4FG401"/>
  </r>
  <r>
    <s v=""/>
    <s v=""/>
    <s v=""/>
    <s v="GI22G40100001D"/>
    <x v="1"/>
    <s v=""/>
    <s v=""/>
    <s v=""/>
    <n v="27000"/>
    <x v="27"/>
    <n v="27000"/>
    <n v="0"/>
    <n v="27000"/>
    <n v="27000"/>
    <n v="0"/>
    <n v="0"/>
    <s v=""/>
    <n v="0"/>
    <s v=""/>
  </r>
  <r>
    <s v="COMUNALES"/>
    <s v="COORDINACION TERRITORIAL Y PARTICIPACION CIUDADANA"/>
    <s v="Administración Zonal Calderón"/>
    <s v="GI22G40100002D"/>
    <x v="12"/>
    <s v="730205"/>
    <s v="001"/>
    <s v="Espectáculos Culturales y Sociales"/>
    <n v="12000"/>
    <x v="1"/>
    <n v="12000"/>
    <n v="0"/>
    <n v="12000"/>
    <n v="12000"/>
    <n v="0"/>
    <n v="0"/>
    <s v="ZC09F090"/>
    <n v="0"/>
    <s v="G/730205/4FG401"/>
  </r>
  <r>
    <s v=""/>
    <s v=""/>
    <s v=""/>
    <s v="GI22G40100002D"/>
    <x v="1"/>
    <s v=""/>
    <s v=""/>
    <s v=""/>
    <n v="12000"/>
    <x v="27"/>
    <n v="12000"/>
    <n v="0"/>
    <n v="12000"/>
    <n v="12000"/>
    <n v="0"/>
    <n v="0"/>
    <s v=""/>
    <n v="0"/>
    <s v=""/>
  </r>
  <r>
    <s v="COMUNALES"/>
    <s v="COORDINACION TERRITORIAL Y PARTICIPACION CIUDADANA"/>
    <s v="Administración Zonal Calderón"/>
    <s v="GI22H30300004D"/>
    <x v="13"/>
    <s v="730249"/>
    <s v="001"/>
    <s v="Eventos Públicos Promocionales"/>
    <n v="15000"/>
    <x v="86"/>
    <n v="20911.53"/>
    <n v="0"/>
    <n v="20900"/>
    <n v="20900"/>
    <n v="11.53"/>
    <n v="11.53"/>
    <s v="ZC09F090"/>
    <n v="11.53"/>
    <s v="G/730249/3FH303"/>
  </r>
  <r>
    <s v="COMUNALES"/>
    <s v="COORDINACION TERRITORIAL Y PARTICIPACION CIUDADANA"/>
    <s v="Administración Zonal Calderón"/>
    <s v="GI22H30300004D"/>
    <x v="13"/>
    <s v="730613"/>
    <s v="001"/>
    <s v="Capacitación para la Ciudadanía en General"/>
    <n v="4319.93"/>
    <x v="87"/>
    <n v="4280"/>
    <n v="0"/>
    <n v="4280"/>
    <n v="4280"/>
    <n v="0"/>
    <n v="0"/>
    <s v="ZC09F090"/>
    <n v="0"/>
    <s v="G/730613/3FH303"/>
  </r>
  <r>
    <s v="COMUNALES"/>
    <s v="COORDINACION TERRITORIAL Y PARTICIPACION CIUDADANA"/>
    <s v="Administración Zonal Calderón"/>
    <s v="GI22H30300004D"/>
    <x v="13"/>
    <s v="730814"/>
    <s v="001"/>
    <s v="Suministros para Actividades Agropecuarias"/>
    <n v="3000"/>
    <x v="88"/>
    <n v="2217"/>
    <n v="0"/>
    <n v="2217"/>
    <n v="2217"/>
    <n v="0"/>
    <n v="0"/>
    <s v="ZC09F090"/>
    <n v="0"/>
    <s v="G/730814/3FH303"/>
  </r>
  <r>
    <s v="COMUNALES"/>
    <s v="COORDINACION TERRITORIAL Y PARTICIPACION CIUDADANA"/>
    <s v="Administración Zonal Calderón"/>
    <s v="GI22H30300004D"/>
    <x v="13"/>
    <s v="840104"/>
    <s v="001"/>
    <s v="Maquinarias y Equipos"/>
    <n v="4968.07"/>
    <x v="1"/>
    <n v="4968.07"/>
    <n v="0"/>
    <n v="4560"/>
    <n v="4560"/>
    <n v="408.07"/>
    <n v="408.07"/>
    <s v="ZC09F090"/>
    <n v="408.07"/>
    <s v="G/840104/3FH303"/>
  </r>
  <r>
    <s v="COMUNALES"/>
    <s v="COORDINACION TERRITORIAL Y PARTICIPACION CIUDADANA"/>
    <s v="Administración Zonal Calderón"/>
    <s v="GI22H30300004D"/>
    <x v="13"/>
    <s v="840107"/>
    <s v="001"/>
    <s v="Equipos, Sistemas y Paquetes Informáticos"/>
    <n v="7712"/>
    <x v="89"/>
    <n v="2623.4"/>
    <n v="827.4"/>
    <n v="1796"/>
    <n v="1796"/>
    <n v="827.4"/>
    <n v="827.4"/>
    <s v="ZC09F090"/>
    <n v="0"/>
    <s v="G/840107/3FH303"/>
  </r>
  <r>
    <s v=""/>
    <s v=""/>
    <s v=""/>
    <s v="GI22H30300004D"/>
    <x v="1"/>
    <s v=""/>
    <s v=""/>
    <s v=""/>
    <n v="35000"/>
    <x v="27"/>
    <n v="35000"/>
    <n v="827.4"/>
    <n v="33753"/>
    <n v="33753"/>
    <n v="1247"/>
    <n v="1247"/>
    <s v=""/>
    <n v="419.6"/>
    <s v=""/>
  </r>
  <r>
    <s v="COMUNALES"/>
    <s v="COORDINACION TERRITORIAL Y PARTICIPACION CIUDADANA"/>
    <s v="Administración Zonal Calderón"/>
    <s v="GI22J40200001D"/>
    <x v="14"/>
    <s v="730204"/>
    <s v="001"/>
    <s v="Edición, Impresión, Reproducción, Publicaciones,"/>
    <n v="3000"/>
    <x v="90"/>
    <n v="900"/>
    <n v="0"/>
    <n v="900"/>
    <n v="900"/>
    <n v="0"/>
    <n v="0"/>
    <s v="ZC09F090"/>
    <n v="0"/>
    <s v="G/730204/4FJ402"/>
  </r>
  <r>
    <s v="COMUNALES"/>
    <s v="COORDINACION TERRITORIAL Y PARTICIPACION CIUDADANA"/>
    <s v="Administración Zonal Calderón"/>
    <s v="GI22J40200001D"/>
    <x v="14"/>
    <s v="730235"/>
    <s v="001"/>
    <s v="Servicio de Alimentación"/>
    <n v="1500"/>
    <x v="1"/>
    <n v="1500"/>
    <n v="0"/>
    <n v="1498.5"/>
    <n v="1498.5"/>
    <n v="1.5"/>
    <n v="1.5"/>
    <s v="ZC09F090"/>
    <n v="1.5"/>
    <s v="G/730235/4FJ402"/>
  </r>
  <r>
    <s v="COMUNALES"/>
    <s v="COORDINACION TERRITORIAL Y PARTICIPACION CIUDADANA"/>
    <s v="Administración Zonal Calderón"/>
    <s v="GI22J40200001D"/>
    <x v="14"/>
    <s v="730249"/>
    <s v="001"/>
    <s v="Eventos Públicos Promocionales"/>
    <n v="0"/>
    <x v="91"/>
    <n v="3731.25"/>
    <n v="0"/>
    <n v="3730"/>
    <n v="3730"/>
    <n v="1.25"/>
    <n v="1.25"/>
    <s v="ZC09F090"/>
    <n v="1.25"/>
    <s v="G/730249/4FJ402"/>
  </r>
  <r>
    <s v="COMUNALES"/>
    <s v="COORDINACION TERRITORIAL Y PARTICIPACION CIUDADANA"/>
    <s v="Administración Zonal Calderón"/>
    <s v="GI22J40200001D"/>
    <x v="14"/>
    <s v="730505"/>
    <s v="001"/>
    <s v="Vehículos (Arrendamiento)"/>
    <n v="7750"/>
    <x v="92"/>
    <n v="7500"/>
    <n v="0"/>
    <n v="7500"/>
    <n v="6350"/>
    <n v="0"/>
    <n v="1150"/>
    <s v="ZC09F090"/>
    <n v="0"/>
    <s v="G/730505/4FJ402"/>
  </r>
  <r>
    <s v="COMUNALES"/>
    <s v="COORDINACION TERRITORIAL Y PARTICIPACION CIUDADANA"/>
    <s v="Administración Zonal Calderón"/>
    <s v="GI22J40200001D"/>
    <x v="14"/>
    <s v="730807"/>
    <s v="001"/>
    <s v="Materiales de Impresión, Fotografía, Reprod"/>
    <n v="1381.25"/>
    <x v="93"/>
    <n v="0"/>
    <n v="0"/>
    <n v="0"/>
    <n v="0"/>
    <n v="0"/>
    <n v="0"/>
    <s v="ZC09F090"/>
    <n v="0"/>
    <s v="G/730807/4FJ402"/>
  </r>
  <r>
    <s v=""/>
    <s v=""/>
    <s v=""/>
    <s v="GI22J40200001D"/>
    <x v="1"/>
    <s v=""/>
    <s v=""/>
    <s v=""/>
    <n v="13631.25"/>
    <x v="27"/>
    <n v="13631.25"/>
    <n v="0"/>
    <n v="13628.5"/>
    <n v="12478.5"/>
    <n v="2.75"/>
    <n v="1152.75"/>
    <s v=""/>
    <n v="2.75"/>
    <s v=""/>
  </r>
  <r>
    <s v="COMUNALES"/>
    <s v="COORDINACION TERRITORIAL Y PARTICIPACION CIUDADANA"/>
    <s v="Administración Zonal Calderón"/>
    <s v="GI22M40200001D"/>
    <x v="15"/>
    <s v="730204"/>
    <s v="001"/>
    <s v="Edición, Impresión, Reproducción, Publicaciones,"/>
    <n v="0"/>
    <x v="94"/>
    <n v="1000"/>
    <n v="0"/>
    <n v="950"/>
    <n v="950"/>
    <n v="50"/>
    <n v="50"/>
    <s v="ZC09F090"/>
    <n v="50"/>
    <s v="G/730204/4FM402"/>
  </r>
  <r>
    <s v="COMUNALES"/>
    <s v="COORDINACION TERRITORIAL Y PARTICIPACION CIUDADANA"/>
    <s v="Administración Zonal Calderón"/>
    <s v="GI22M40200001D"/>
    <x v="15"/>
    <s v="730235"/>
    <s v="001"/>
    <s v="Servicio de Alimentación"/>
    <n v="0"/>
    <x v="95"/>
    <n v="3010"/>
    <n v="0"/>
    <n v="3006"/>
    <n v="3006"/>
    <n v="4"/>
    <n v="4"/>
    <s v="ZC09F090"/>
    <n v="4"/>
    <s v="G/730235/4FM402"/>
  </r>
  <r>
    <s v="COMUNALES"/>
    <s v="COORDINACION TERRITORIAL Y PARTICIPACION CIUDADANA"/>
    <s v="Administración Zonal Calderón"/>
    <s v="GI22M40200001D"/>
    <x v="15"/>
    <s v="730249"/>
    <s v="001"/>
    <s v="Eventos Públicos Promocionales"/>
    <n v="0"/>
    <x v="96"/>
    <n v="4720"/>
    <n v="0"/>
    <n v="4720"/>
    <n v="4720"/>
    <n v="0"/>
    <n v="0"/>
    <s v="ZC09F090"/>
    <n v="0"/>
    <s v="G/730249/4FM402"/>
  </r>
  <r>
    <s v="COMUNALES"/>
    <s v="COORDINACION TERRITORIAL Y PARTICIPACION CIUDADANA"/>
    <s v="Administración Zonal Calderón"/>
    <s v="GI22M40200001D"/>
    <x v="15"/>
    <s v="730505"/>
    <s v="001"/>
    <s v="Vehículos (Arrendamiento)"/>
    <n v="13250"/>
    <x v="97"/>
    <n v="7500"/>
    <n v="0"/>
    <n v="7500"/>
    <n v="6250"/>
    <n v="0"/>
    <n v="1250"/>
    <s v="ZC09F090"/>
    <n v="0"/>
    <s v="G/730505/4FM402"/>
  </r>
  <r>
    <s v="COMUNALES"/>
    <s v="COORDINACION TERRITORIAL Y PARTICIPACION CIUDADANA"/>
    <s v="Administración Zonal Calderón"/>
    <s v="GI22M40200001D"/>
    <x v="15"/>
    <s v="730606"/>
    <s v="001"/>
    <s v="Honorarios por Contratos Civiles de Servicios"/>
    <n v="11800"/>
    <x v="98"/>
    <n v="10720"/>
    <n v="0"/>
    <n v="10720"/>
    <n v="10720"/>
    <n v="0"/>
    <n v="0"/>
    <s v="ZC09F090"/>
    <n v="0"/>
    <s v="G/730606/4FM402"/>
  </r>
  <r>
    <s v="COMUNALES"/>
    <s v="COORDINACION TERRITORIAL Y PARTICIPACION CIUDADANA"/>
    <s v="Administración Zonal Calderón"/>
    <s v="GI22M40200001D"/>
    <x v="15"/>
    <s v="730807"/>
    <s v="001"/>
    <s v="Materiales de Impresión, Fotografía, Reprod"/>
    <n v="1200"/>
    <x v="99"/>
    <n v="0"/>
    <n v="0"/>
    <n v="0"/>
    <n v="0"/>
    <n v="0"/>
    <n v="0"/>
    <s v="ZC09F090"/>
    <n v="0"/>
    <s v="G/730807/4FM402"/>
  </r>
  <r>
    <s v="COMUNALES"/>
    <s v="COORDINACION TERRITORIAL Y PARTICIPACION CIUDADANA"/>
    <s v="Administración Zonal Calderón"/>
    <s v="GI22M40200001D"/>
    <x v="15"/>
    <s v="731404"/>
    <s v="001"/>
    <s v="Maquinarias y Equipos"/>
    <n v="700"/>
    <x v="100"/>
    <n v="0"/>
    <n v="0"/>
    <n v="0"/>
    <n v="0"/>
    <n v="0"/>
    <n v="0"/>
    <s v="ZC09F090"/>
    <n v="0"/>
    <s v="G/731404/4FM402"/>
  </r>
  <r>
    <s v=""/>
    <s v=""/>
    <s v=""/>
    <s v="GI22M40200001D"/>
    <x v="1"/>
    <s v=""/>
    <s v=""/>
    <s v=""/>
    <n v="26950"/>
    <x v="27"/>
    <n v="26950"/>
    <n v="0"/>
    <n v="26896"/>
    <n v="25646"/>
    <n v="54"/>
    <n v="1304"/>
    <s v=""/>
    <n v="54"/>
    <s v=""/>
  </r>
  <r>
    <s v="COMUNALES"/>
    <s v="COORDINACION TERRITORIAL Y PARTICIPACION CIUDADANA"/>
    <s v="Administración Zonal Calderón"/>
    <s v="GI22M40200002D"/>
    <x v="16"/>
    <s v="730249"/>
    <s v="001"/>
    <s v="Eventos Públicos Promocionales"/>
    <n v="0"/>
    <x v="101"/>
    <n v="1320"/>
    <n v="1320"/>
    <n v="0"/>
    <n v="0"/>
    <n v="1320"/>
    <n v="1320"/>
    <s v="ZC09F090"/>
    <n v="0"/>
    <s v="G/730249/4FM402"/>
  </r>
  <r>
    <s v="COMUNALES"/>
    <s v="COORDINACION TERRITORIAL Y PARTICIPACION CIUDADANA"/>
    <s v="Administración Zonal Calderón"/>
    <s v="GI22M40200002D"/>
    <x v="16"/>
    <s v="730606"/>
    <s v="001"/>
    <s v="Honorarios por Contratos Civiles de Servicios"/>
    <n v="9858.7199999999993"/>
    <x v="102"/>
    <n v="10720"/>
    <n v="0"/>
    <n v="10720"/>
    <n v="10720"/>
    <n v="0"/>
    <n v="0"/>
    <s v="ZC09F090"/>
    <n v="0"/>
    <s v="G/730606/4FM402"/>
  </r>
  <r>
    <s v="COMUNALES"/>
    <s v="COORDINACION TERRITORIAL Y PARTICIPACION CIUDADANA"/>
    <s v="Administración Zonal Calderón"/>
    <s v="GI22M40200002D"/>
    <x v="16"/>
    <s v="840107"/>
    <s v="001"/>
    <s v="Equipos, Sistemas y Paquetes Informáticos"/>
    <n v="3581.28"/>
    <x v="103"/>
    <n v="1400"/>
    <n v="412"/>
    <n v="899"/>
    <n v="899"/>
    <n v="501"/>
    <n v="501"/>
    <s v="ZC09F090"/>
    <n v="89"/>
    <s v="G/840107/4FM402"/>
  </r>
  <r>
    <s v=""/>
    <s v=""/>
    <s v=""/>
    <s v="GI22M40200002D"/>
    <x v="1"/>
    <s v=""/>
    <s v=""/>
    <s v=""/>
    <n v="13440"/>
    <x v="27"/>
    <n v="13440"/>
    <n v="1732"/>
    <n v="11619"/>
    <n v="11619"/>
    <n v="1821"/>
    <n v="1821"/>
    <s v=""/>
    <n v="89"/>
    <s v=""/>
  </r>
  <r>
    <s v="COMUNALES"/>
    <s v="COORDINACION TERRITORIAL Y PARTICIPACION CIUDADANA"/>
    <s v="Administración Zonal Calderón"/>
    <s v="GI22N20100002D"/>
    <x v="17"/>
    <s v="730418"/>
    <s v="001"/>
    <s v="Mantenimiento de Áreas Verdes y Arreglo de Vías"/>
    <n v="9448.4"/>
    <x v="1"/>
    <n v="9448.4"/>
    <n v="0"/>
    <n v="9374.52"/>
    <n v="9374.51"/>
    <n v="73.88"/>
    <n v="73.89"/>
    <s v="ZC09F090"/>
    <n v="73.88"/>
    <s v="G/730418/2FN201"/>
  </r>
  <r>
    <s v="COMUNALES"/>
    <s v="COORDINACION TERRITORIAL Y PARTICIPACION CIUDADANA"/>
    <s v="Administración Zonal Calderón"/>
    <s v="GI22N20100002D"/>
    <x v="17"/>
    <s v="730802"/>
    <s v="001"/>
    <s v="Vestuario, Lencería, Prendas de Protección"/>
    <n v="3870"/>
    <x v="1"/>
    <n v="3870"/>
    <n v="0"/>
    <n v="3328.1"/>
    <n v="3328.1"/>
    <n v="541.9"/>
    <n v="541.9"/>
    <s v="ZC09F090"/>
    <n v="541.9"/>
    <s v="G/730802/2FN201"/>
  </r>
  <r>
    <s v=""/>
    <s v=""/>
    <s v=""/>
    <s v="GI22N20100002D"/>
    <x v="1"/>
    <s v=""/>
    <s v=""/>
    <s v=""/>
    <n v="13318.4"/>
    <x v="27"/>
    <n v="13318.4"/>
    <n v="0"/>
    <n v="12702.62"/>
    <n v="12702.61"/>
    <n v="615.78"/>
    <n v="615.79"/>
    <s v=""/>
    <n v="615.78"/>
    <s v=""/>
  </r>
  <r>
    <s v="COMUNALES"/>
    <s v="COORDINACION TERRITORIAL Y PARTICIPACION CIUDADANA"/>
    <s v="Administración Zonal Calderón"/>
    <s v="GI22N40200001D"/>
    <x v="18"/>
    <s v="730811"/>
    <s v="001"/>
    <s v="Insumos, Materiales y Suministros para Cons"/>
    <n v="5375.84"/>
    <x v="1"/>
    <n v="5375.84"/>
    <n v="0"/>
    <n v="5371.5"/>
    <n v="5371.5"/>
    <n v="4.34"/>
    <n v="4.34"/>
    <s v="ZC09F090"/>
    <n v="4.34"/>
    <s v="G/730811/4FN402"/>
  </r>
  <r>
    <s v=""/>
    <s v=""/>
    <s v=""/>
    <s v="GI22N40200001D"/>
    <x v="1"/>
    <s v=""/>
    <s v=""/>
    <s v=""/>
    <n v="5375.84"/>
    <x v="27"/>
    <n v="5375.84"/>
    <n v="0"/>
    <n v="5371.5"/>
    <n v="5371.5"/>
    <n v="4.34"/>
    <n v="4.34"/>
    <s v=""/>
    <n v="4.34"/>
    <s v=""/>
  </r>
  <r>
    <s v=""/>
    <s v=""/>
    <s v=""/>
    <s v=""/>
    <x v="1"/>
    <s v=""/>
    <s v=""/>
    <s v=""/>
    <n v="6578008.3200000003"/>
    <x v="27"/>
    <n v="7218435.0300000003"/>
    <n v="361984.71"/>
    <n v="6446144.54"/>
    <n v="6332541.0199999996"/>
    <n v="772290.49"/>
    <n v="885894.01"/>
    <s v=""/>
    <n v="410305.78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2:D51" firstHeaderRow="0" firstDataRow="1" firstDataCol="1"/>
  <pivotFields count="19">
    <pivotField showAll="0"/>
    <pivotField showAll="0"/>
    <pivotField showAll="0"/>
    <pivotField showAll="0"/>
    <pivotField axis="axisRow" showAll="0">
      <items count="20">
        <item h="1"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dataField="1" numFmtId="2" showAll="0"/>
    <pivotField dataField="1" showAll="0">
      <items count="105">
        <item x="54"/>
        <item x="55"/>
        <item x="48"/>
        <item x="46"/>
        <item x="28"/>
        <item x="26"/>
        <item x="50"/>
        <item x="5"/>
        <item x="51"/>
        <item x="39"/>
        <item x="15"/>
        <item x="59"/>
        <item x="22"/>
        <item x="71"/>
        <item x="67"/>
        <item x="69"/>
        <item x="42"/>
        <item x="29"/>
        <item x="2"/>
        <item x="97"/>
        <item x="45"/>
        <item x="89"/>
        <item x="52"/>
        <item x="70"/>
        <item x="44"/>
        <item x="41"/>
        <item x="65"/>
        <item x="80"/>
        <item x="3"/>
        <item x="103"/>
        <item x="90"/>
        <item x="64"/>
        <item x="76"/>
        <item x="93"/>
        <item x="99"/>
        <item x="98"/>
        <item x="6"/>
        <item x="36"/>
        <item x="57"/>
        <item x="77"/>
        <item x="72"/>
        <item x="88"/>
        <item x="100"/>
        <item x="84"/>
        <item x="68"/>
        <item x="66"/>
        <item x="33"/>
        <item x="16"/>
        <item x="83"/>
        <item x="74"/>
        <item x="63"/>
        <item x="92"/>
        <item x="73"/>
        <item x="78"/>
        <item x="87"/>
        <item x="17"/>
        <item x="58"/>
        <item x="75"/>
        <item x="1"/>
        <item x="34"/>
        <item x="35"/>
        <item x="81"/>
        <item x="24"/>
        <item x="62"/>
        <item x="32"/>
        <item x="31"/>
        <item x="102"/>
        <item x="61"/>
        <item x="94"/>
        <item x="20"/>
        <item x="101"/>
        <item x="43"/>
        <item x="23"/>
        <item x="13"/>
        <item x="30"/>
        <item x="10"/>
        <item x="79"/>
        <item x="14"/>
        <item x="95"/>
        <item x="85"/>
        <item x="40"/>
        <item x="91"/>
        <item x="82"/>
        <item x="19"/>
        <item x="12"/>
        <item x="96"/>
        <item x="38"/>
        <item x="11"/>
        <item x="86"/>
        <item x="18"/>
        <item x="21"/>
        <item x="4"/>
        <item x="9"/>
        <item x="7"/>
        <item x="8"/>
        <item x="49"/>
        <item x="60"/>
        <item x="0"/>
        <item x="25"/>
        <item x="37"/>
        <item x="56"/>
        <item x="47"/>
        <item x="53"/>
        <item x="27"/>
        <item t="default"/>
      </items>
    </pivotField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showAll="0"/>
  </pivotFields>
  <rowFields count="1">
    <field x="4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Asignación inicial" fld="8" baseField="0" baseItem="0"/>
    <dataField name="Suma de Traspasos" fld="9" baseField="4" baseItem="6"/>
    <dataField name="Suma de Codificado" fld="10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9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22" firstHeaderRow="0" firstDataRow="1" firstDataCol="1"/>
  <pivotFields count="19">
    <pivotField showAll="0"/>
    <pivotField showAll="0"/>
    <pivotField showAll="0"/>
    <pivotField showAll="0"/>
    <pivotField axis="axisRow" showAll="0">
      <items count="20">
        <item h="1"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numFmtId="2" showAll="0"/>
    <pivotField showAll="0"/>
    <pivotField dataField="1" numFmtId="2" showAll="0"/>
    <pivotField numFmtId="2" showAll="0"/>
    <pivotField dataField="1" numFmtId="2" showAll="0"/>
    <pivotField dataField="1" numFmtId="2" showAll="0"/>
    <pivotField numFmtId="2" showAll="0"/>
    <pivotField numFmtId="2" showAll="0"/>
    <pivotField showAll="0"/>
    <pivotField numFmtId="2" showAll="0"/>
    <pivotField showAll="0"/>
  </pivotFields>
  <rowFields count="1">
    <field x="4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Codificado" fld="10" baseField="0" baseItem="0"/>
    <dataField name="Suma de Comprometido" fld="12" baseField="0" baseItem="0"/>
    <dataField name="Suma de Devengado" fld="13" baseField="0" baseItem="0"/>
  </dataFields>
  <formats count="3">
    <format dxfId="3">
      <pivotArea outline="0" collapsedLevelsAreSubtotals="1" fieldPosition="0"/>
    </format>
    <format dxfId="1">
      <pivotArea collapsedLevelsAreSubtotals="1" fieldPosition="0">
        <references count="2">
          <reference field="4294967294" count="1" selected="0">
            <x v="2"/>
          </reference>
          <reference field="4" count="1">
            <x v="6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2"/>
          </reference>
          <reference field="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tabSelected="1" workbookViewId="0">
      <selection activeCell="G24" sqref="G24"/>
    </sheetView>
  </sheetViews>
  <sheetFormatPr baseColWidth="10" defaultRowHeight="12.75" x14ac:dyDescent="0.2"/>
  <cols>
    <col min="1" max="1" width="64.140625" customWidth="1"/>
    <col min="2" max="2" width="19.5703125" customWidth="1"/>
    <col min="3" max="3" width="23.42578125" customWidth="1"/>
    <col min="4" max="4" width="20.140625" customWidth="1"/>
    <col min="5" max="11" width="19.42578125" customWidth="1"/>
  </cols>
  <sheetData>
    <row r="3" spans="1:10" x14ac:dyDescent="0.2">
      <c r="A3" s="7" t="s">
        <v>307</v>
      </c>
      <c r="B3" t="s">
        <v>309</v>
      </c>
      <c r="C3" t="s">
        <v>310</v>
      </c>
      <c r="D3" t="s">
        <v>311</v>
      </c>
      <c r="E3" s="13" t="s">
        <v>314</v>
      </c>
      <c r="F3" s="18" t="s">
        <v>315</v>
      </c>
    </row>
    <row r="4" spans="1:10" x14ac:dyDescent="0.2">
      <c r="A4" s="8" t="s">
        <v>4</v>
      </c>
      <c r="B4" s="10">
        <v>782324.47000000009</v>
      </c>
      <c r="C4" s="10">
        <v>719575.54999999993</v>
      </c>
      <c r="D4" s="10">
        <v>679268.19999999984</v>
      </c>
      <c r="E4" s="9">
        <f>D4/$B4</f>
        <v>0.86826914668794619</v>
      </c>
      <c r="F4" s="9"/>
      <c r="G4" s="9">
        <f>C4/B4</f>
        <v>0.91979169461489529</v>
      </c>
      <c r="H4" s="10">
        <v>782324.47</v>
      </c>
    </row>
    <row r="5" spans="1:10" x14ac:dyDescent="0.2">
      <c r="A5" s="8" t="s">
        <v>92</v>
      </c>
      <c r="B5" s="10">
        <v>1383858.34</v>
      </c>
      <c r="C5" s="10">
        <v>1308642.3099999996</v>
      </c>
      <c r="D5" s="10">
        <v>1308642.3099999996</v>
      </c>
      <c r="E5" s="9">
        <f t="shared" ref="E5:E22" si="0">D5/$B5</f>
        <v>0.94564759424725475</v>
      </c>
      <c r="F5" s="9"/>
      <c r="G5" s="10">
        <f>B5-D5</f>
        <v>75216.030000000494</v>
      </c>
    </row>
    <row r="6" spans="1:10" x14ac:dyDescent="0.2">
      <c r="A6" s="8" t="s">
        <v>145</v>
      </c>
      <c r="B6" s="10">
        <v>15000</v>
      </c>
      <c r="C6" s="10">
        <v>15000</v>
      </c>
      <c r="D6" s="10">
        <v>15000</v>
      </c>
      <c r="E6" s="9">
        <f t="shared" si="0"/>
        <v>1</v>
      </c>
      <c r="F6" s="9"/>
    </row>
    <row r="7" spans="1:10" x14ac:dyDescent="0.2">
      <c r="A7" s="8" t="s">
        <v>151</v>
      </c>
      <c r="B7" s="10">
        <v>2000</v>
      </c>
      <c r="C7" s="10">
        <v>1697</v>
      </c>
      <c r="D7" s="10">
        <v>1697</v>
      </c>
      <c r="E7" s="9">
        <f t="shared" si="0"/>
        <v>0.84850000000000003</v>
      </c>
      <c r="F7" s="9"/>
    </row>
    <row r="8" spans="1:10" x14ac:dyDescent="0.2">
      <c r="A8" s="8" t="s">
        <v>156</v>
      </c>
      <c r="B8" s="10">
        <v>1515227.5899999999</v>
      </c>
      <c r="C8" s="10">
        <v>1131577.0899999999</v>
      </c>
      <c r="D8" s="22">
        <v>1085634.31</v>
      </c>
      <c r="E8" s="9">
        <f t="shared" si="0"/>
        <v>0.71648267043500713</v>
      </c>
      <c r="F8" s="9"/>
    </row>
    <row r="9" spans="1:10" x14ac:dyDescent="0.2">
      <c r="A9" s="8" t="s">
        <v>186</v>
      </c>
      <c r="B9" s="10">
        <v>3171976.5300000003</v>
      </c>
      <c r="C9" s="10">
        <v>2925419.4100000006</v>
      </c>
      <c r="D9" s="22">
        <v>2900466.03</v>
      </c>
      <c r="E9" s="9">
        <f t="shared" si="0"/>
        <v>0.91440337044360143</v>
      </c>
      <c r="F9" s="9"/>
      <c r="H9" t="s">
        <v>309</v>
      </c>
      <c r="I9" t="s">
        <v>310</v>
      </c>
      <c r="J9" t="s">
        <v>311</v>
      </c>
    </row>
    <row r="10" spans="1:10" x14ac:dyDescent="0.2">
      <c r="A10" s="8" t="s">
        <v>188</v>
      </c>
      <c r="B10" s="10">
        <v>154974.01999999999</v>
      </c>
      <c r="C10" s="10">
        <v>154914.22</v>
      </c>
      <c r="D10" s="10">
        <v>154914.22</v>
      </c>
      <c r="E10" s="9">
        <f t="shared" si="0"/>
        <v>0.99961412887140699</v>
      </c>
      <c r="F10" s="9"/>
      <c r="H10" s="10">
        <v>7218435.0299999993</v>
      </c>
      <c r="I10" s="10">
        <v>6446144.5399999991</v>
      </c>
      <c r="J10" s="10">
        <v>6332541.0199999996</v>
      </c>
    </row>
    <row r="11" spans="1:10" x14ac:dyDescent="0.2">
      <c r="A11" s="8" t="s">
        <v>224</v>
      </c>
      <c r="B11" s="10">
        <v>12427.09</v>
      </c>
      <c r="C11" s="10">
        <v>12426.84</v>
      </c>
      <c r="D11" s="10">
        <v>12426.84</v>
      </c>
      <c r="E11" s="9">
        <f t="shared" si="0"/>
        <v>0.99997988265957682</v>
      </c>
      <c r="F11" s="9"/>
    </row>
    <row r="12" spans="1:10" x14ac:dyDescent="0.2">
      <c r="A12" s="8" t="s">
        <v>236</v>
      </c>
      <c r="B12" s="10">
        <v>7141.75</v>
      </c>
      <c r="C12" s="10">
        <v>7141.75</v>
      </c>
      <c r="D12" s="10">
        <v>7141.75</v>
      </c>
      <c r="E12" s="9">
        <f t="shared" si="0"/>
        <v>1</v>
      </c>
      <c r="F12" s="9"/>
    </row>
    <row r="13" spans="1:10" x14ac:dyDescent="0.2">
      <c r="A13" s="8" t="s">
        <v>238</v>
      </c>
      <c r="B13" s="10">
        <v>26789.75</v>
      </c>
      <c r="C13" s="10">
        <v>26779.75</v>
      </c>
      <c r="D13" s="10">
        <v>26779.75</v>
      </c>
      <c r="E13" s="9">
        <f t="shared" si="0"/>
        <v>0.99962672290708199</v>
      </c>
      <c r="F13" s="9"/>
    </row>
    <row r="14" spans="1:10" x14ac:dyDescent="0.2">
      <c r="A14" s="8" t="s">
        <v>243</v>
      </c>
      <c r="B14" s="10">
        <v>27000</v>
      </c>
      <c r="C14" s="10">
        <v>27000</v>
      </c>
      <c r="D14" s="10">
        <v>27000</v>
      </c>
      <c r="E14" s="9">
        <f t="shared" si="0"/>
        <v>1</v>
      </c>
      <c r="F14" s="9"/>
    </row>
    <row r="15" spans="1:10" x14ac:dyDescent="0.2">
      <c r="A15" s="8" t="s">
        <v>248</v>
      </c>
      <c r="B15" s="10">
        <v>12000</v>
      </c>
      <c r="C15" s="10">
        <v>12000</v>
      </c>
      <c r="D15" s="10">
        <v>12000</v>
      </c>
      <c r="E15" s="9">
        <f t="shared" si="0"/>
        <v>1</v>
      </c>
      <c r="F15" s="9"/>
    </row>
    <row r="16" spans="1:10" x14ac:dyDescent="0.2">
      <c r="A16" s="8" t="s">
        <v>250</v>
      </c>
      <c r="B16" s="10">
        <v>35000</v>
      </c>
      <c r="C16" s="10">
        <v>33753</v>
      </c>
      <c r="D16" s="10">
        <v>33753</v>
      </c>
      <c r="E16" s="9">
        <f t="shared" si="0"/>
        <v>0.96437142857142855</v>
      </c>
      <c r="F16" s="9"/>
    </row>
    <row r="17" spans="1:6" x14ac:dyDescent="0.2">
      <c r="A17" s="8" t="s">
        <v>259</v>
      </c>
      <c r="B17" s="10">
        <v>13631.25</v>
      </c>
      <c r="C17" s="10">
        <v>13628.5</v>
      </c>
      <c r="D17" s="10">
        <v>12478.5</v>
      </c>
      <c r="E17" s="9">
        <f t="shared" si="0"/>
        <v>0.91543328748280606</v>
      </c>
      <c r="F17" s="9"/>
    </row>
    <row r="18" spans="1:6" x14ac:dyDescent="0.2">
      <c r="A18" s="8" t="s">
        <v>268</v>
      </c>
      <c r="B18" s="10">
        <v>26950</v>
      </c>
      <c r="C18" s="10">
        <v>26896</v>
      </c>
      <c r="D18" s="10">
        <v>25646</v>
      </c>
      <c r="E18" s="9">
        <f t="shared" si="0"/>
        <v>0.95161410018552872</v>
      </c>
      <c r="F18" s="9"/>
    </row>
    <row r="19" spans="1:6" x14ac:dyDescent="0.2">
      <c r="A19" s="8" t="s">
        <v>277</v>
      </c>
      <c r="B19" s="10">
        <v>13440</v>
      </c>
      <c r="C19" s="10">
        <v>11619</v>
      </c>
      <c r="D19" s="10">
        <v>11619</v>
      </c>
      <c r="E19" s="9">
        <f t="shared" si="0"/>
        <v>0.86450892857142858</v>
      </c>
      <c r="F19" s="9"/>
    </row>
    <row r="20" spans="1:6" x14ac:dyDescent="0.2">
      <c r="A20" s="8" t="s">
        <v>280</v>
      </c>
      <c r="B20" s="10">
        <v>13318.4</v>
      </c>
      <c r="C20" s="10">
        <v>12702.62</v>
      </c>
      <c r="D20" s="10">
        <v>12702.61</v>
      </c>
      <c r="E20" s="9">
        <f t="shared" si="0"/>
        <v>0.95376396564151855</v>
      </c>
      <c r="F20" s="9"/>
    </row>
    <row r="21" spans="1:6" x14ac:dyDescent="0.2">
      <c r="A21" s="8" t="s">
        <v>286</v>
      </c>
      <c r="B21" s="10">
        <v>5375.84</v>
      </c>
      <c r="C21" s="10">
        <v>5371.5</v>
      </c>
      <c r="D21" s="10">
        <v>5371.5</v>
      </c>
      <c r="E21" s="9">
        <f t="shared" si="0"/>
        <v>0.99919268430608055</v>
      </c>
      <c r="F21" s="9"/>
    </row>
    <row r="22" spans="1:6" x14ac:dyDescent="0.2">
      <c r="A22" s="8" t="s">
        <v>308</v>
      </c>
      <c r="B22" s="10">
        <v>7218435.0299999993</v>
      </c>
      <c r="C22" s="10">
        <v>6446144.5399999991</v>
      </c>
      <c r="D22" s="10">
        <v>6332541.0199999996</v>
      </c>
      <c r="E22" s="16">
        <f t="shared" si="0"/>
        <v>0.87727339702882945</v>
      </c>
      <c r="F22" s="17"/>
    </row>
    <row r="23" spans="1:6" x14ac:dyDescent="0.2">
      <c r="C23" s="19">
        <f>+GETPIVOTDATA("Suma de Comprometido",$A$3)/GETPIVOTDATA("Suma de Codificado",$A$3)</f>
        <v>0.89301136786708735</v>
      </c>
      <c r="D23" s="19">
        <f>+GETPIVOTDATA("Suma de Devengado",$A$3)/GETPIVOTDATA("Suma de Codificado",$A$3)</f>
        <v>0.87727339702882945</v>
      </c>
    </row>
    <row r="25" spans="1:6" x14ac:dyDescent="0.2">
      <c r="A25" s="20" t="s">
        <v>316</v>
      </c>
      <c r="B25" s="21">
        <v>1515227.59</v>
      </c>
      <c r="D25">
        <v>1085634.31</v>
      </c>
    </row>
    <row r="26" spans="1:6" x14ac:dyDescent="0.2">
      <c r="A26" s="20" t="s">
        <v>317</v>
      </c>
      <c r="B26" s="21">
        <v>3171976.53</v>
      </c>
      <c r="D26" s="21">
        <v>2900466.03</v>
      </c>
    </row>
    <row r="27" spans="1:6" x14ac:dyDescent="0.2">
      <c r="B27" s="10">
        <f>SUM(B25:B26)</f>
        <v>4687204.12</v>
      </c>
    </row>
    <row r="32" spans="1:6" x14ac:dyDescent="0.2">
      <c r="A32" s="7" t="s">
        <v>307</v>
      </c>
      <c r="B32" t="s">
        <v>312</v>
      </c>
      <c r="C32" t="s">
        <v>313</v>
      </c>
      <c r="D32" t="s">
        <v>309</v>
      </c>
    </row>
    <row r="33" spans="1:4" x14ac:dyDescent="0.2">
      <c r="A33" s="8" t="s">
        <v>4</v>
      </c>
      <c r="B33" s="10">
        <v>525654.20000000007</v>
      </c>
      <c r="C33" s="10">
        <v>92826.389999999985</v>
      </c>
      <c r="D33" s="10">
        <v>782324.47000000009</v>
      </c>
    </row>
    <row r="34" spans="1:4" x14ac:dyDescent="0.2">
      <c r="A34" s="8" t="s">
        <v>92</v>
      </c>
      <c r="B34" s="10">
        <v>1389687.99</v>
      </c>
      <c r="C34" s="10">
        <v>-5829.6500000000015</v>
      </c>
      <c r="D34" s="10">
        <v>1383858.34</v>
      </c>
    </row>
    <row r="35" spans="1:4" x14ac:dyDescent="0.2">
      <c r="A35" s="8" t="s">
        <v>145</v>
      </c>
      <c r="B35" s="10">
        <v>15000</v>
      </c>
      <c r="C35" s="10">
        <v>0</v>
      </c>
      <c r="D35" s="10">
        <v>15000</v>
      </c>
    </row>
    <row r="36" spans="1:4" x14ac:dyDescent="0.2">
      <c r="A36" s="8" t="s">
        <v>151</v>
      </c>
      <c r="B36" s="10">
        <v>0</v>
      </c>
      <c r="C36" s="10">
        <v>2000</v>
      </c>
      <c r="D36" s="10">
        <v>2000</v>
      </c>
    </row>
    <row r="37" spans="1:4" x14ac:dyDescent="0.2">
      <c r="A37" s="8" t="s">
        <v>156</v>
      </c>
      <c r="B37" s="10">
        <v>1215680.26</v>
      </c>
      <c r="C37" s="10">
        <v>-87452.670000000042</v>
      </c>
      <c r="D37" s="10">
        <v>1515227.5899999999</v>
      </c>
    </row>
    <row r="38" spans="1:4" x14ac:dyDescent="0.2">
      <c r="A38" s="8" t="s">
        <v>186</v>
      </c>
      <c r="B38" s="10">
        <v>3160749.88</v>
      </c>
      <c r="C38" s="10">
        <v>11226.650000000125</v>
      </c>
      <c r="D38" s="10">
        <v>3171976.5300000003</v>
      </c>
    </row>
    <row r="39" spans="1:4" x14ac:dyDescent="0.2">
      <c r="A39" s="8" t="s">
        <v>188</v>
      </c>
      <c r="B39" s="10">
        <v>81792.150000000009</v>
      </c>
      <c r="C39" s="10">
        <v>-6818.1299999999937</v>
      </c>
      <c r="D39" s="10">
        <v>154974.01999999999</v>
      </c>
    </row>
    <row r="40" spans="1:4" x14ac:dyDescent="0.2">
      <c r="A40" s="8" t="s">
        <v>224</v>
      </c>
      <c r="B40" s="10">
        <v>15369</v>
      </c>
      <c r="C40" s="10">
        <v>-2941.91</v>
      </c>
      <c r="D40" s="10">
        <v>12427.09</v>
      </c>
    </row>
    <row r="41" spans="1:4" x14ac:dyDescent="0.2">
      <c r="A41" s="8" t="s">
        <v>236</v>
      </c>
      <c r="B41" s="10">
        <v>7728.35</v>
      </c>
      <c r="C41" s="10">
        <v>-586.59999999999991</v>
      </c>
      <c r="D41" s="10">
        <v>7141.75</v>
      </c>
    </row>
    <row r="42" spans="1:4" x14ac:dyDescent="0.2">
      <c r="A42" s="8" t="s">
        <v>238</v>
      </c>
      <c r="B42" s="10">
        <v>19631</v>
      </c>
      <c r="C42" s="10">
        <v>7158.75</v>
      </c>
      <c r="D42" s="10">
        <v>26789.75</v>
      </c>
    </row>
    <row r="43" spans="1:4" x14ac:dyDescent="0.2">
      <c r="A43" s="8" t="s">
        <v>243</v>
      </c>
      <c r="B43" s="10">
        <v>27000</v>
      </c>
      <c r="C43" s="10">
        <v>0</v>
      </c>
      <c r="D43" s="10">
        <v>27000</v>
      </c>
    </row>
    <row r="44" spans="1:4" x14ac:dyDescent="0.2">
      <c r="A44" s="8" t="s">
        <v>248</v>
      </c>
      <c r="B44" s="10">
        <v>12000</v>
      </c>
      <c r="C44" s="10">
        <v>0</v>
      </c>
      <c r="D44" s="10">
        <v>12000</v>
      </c>
    </row>
    <row r="45" spans="1:4" x14ac:dyDescent="0.2">
      <c r="A45" s="8" t="s">
        <v>250</v>
      </c>
      <c r="B45" s="10">
        <v>35000</v>
      </c>
      <c r="C45" s="10">
        <v>-9.0949470177292824E-13</v>
      </c>
      <c r="D45" s="10">
        <v>35000</v>
      </c>
    </row>
    <row r="46" spans="1:4" x14ac:dyDescent="0.2">
      <c r="A46" s="8" t="s">
        <v>259</v>
      </c>
      <c r="B46" s="10">
        <v>13631.25</v>
      </c>
      <c r="C46" s="10">
        <v>0</v>
      </c>
      <c r="D46" s="10">
        <v>13631.25</v>
      </c>
    </row>
    <row r="47" spans="1:4" x14ac:dyDescent="0.2">
      <c r="A47" s="8" t="s">
        <v>268</v>
      </c>
      <c r="B47" s="10">
        <v>26950</v>
      </c>
      <c r="C47" s="10">
        <v>0</v>
      </c>
      <c r="D47" s="10">
        <v>26950</v>
      </c>
    </row>
    <row r="48" spans="1:4" x14ac:dyDescent="0.2">
      <c r="A48" s="8" t="s">
        <v>277</v>
      </c>
      <c r="B48" s="10">
        <v>13440</v>
      </c>
      <c r="C48" s="10">
        <v>-2.2737367544323206E-13</v>
      </c>
      <c r="D48" s="10">
        <v>13440</v>
      </c>
    </row>
    <row r="49" spans="1:4" x14ac:dyDescent="0.2">
      <c r="A49" s="8" t="s">
        <v>280</v>
      </c>
      <c r="B49" s="10">
        <v>13318.4</v>
      </c>
      <c r="C49" s="10">
        <v>0</v>
      </c>
      <c r="D49" s="10">
        <v>13318.4</v>
      </c>
    </row>
    <row r="50" spans="1:4" x14ac:dyDescent="0.2">
      <c r="A50" s="8" t="s">
        <v>286</v>
      </c>
      <c r="B50" s="10">
        <v>5375.84</v>
      </c>
      <c r="C50" s="10">
        <v>0</v>
      </c>
      <c r="D50" s="10">
        <v>5375.84</v>
      </c>
    </row>
    <row r="51" spans="1:4" x14ac:dyDescent="0.2">
      <c r="A51" s="8" t="s">
        <v>308</v>
      </c>
      <c r="B51" s="10">
        <v>6578008.3200000003</v>
      </c>
      <c r="C51" s="10">
        <v>9582.8300000000781</v>
      </c>
      <c r="D51" s="10">
        <v>7218435.0299999993</v>
      </c>
    </row>
    <row r="53" spans="1:4" x14ac:dyDescent="0.2">
      <c r="B53" s="10"/>
      <c r="C53" s="10">
        <v>640426.70999999903</v>
      </c>
    </row>
    <row r="54" spans="1:4" x14ac:dyDescent="0.2">
      <c r="B54" s="10">
        <v>6578008.3200000003</v>
      </c>
      <c r="C54" s="10">
        <v>9582.8300000000781</v>
      </c>
      <c r="D54" s="10">
        <v>7218435.0300000003</v>
      </c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59"/>
  <sheetViews>
    <sheetView topLeftCell="F1" workbookViewId="0">
      <pane ySplit="1" topLeftCell="A31" activePane="bottomLeft" state="frozen"/>
      <selection activeCell="F1" sqref="F1"/>
      <selection pane="bottomLeft" activeCell="K160" sqref="K160"/>
    </sheetView>
  </sheetViews>
  <sheetFormatPr baseColWidth="10" defaultColWidth="9.140625" defaultRowHeight="12.75" outlineLevelRow="2" x14ac:dyDescent="0.2"/>
  <cols>
    <col min="1" max="1" width="11" bestFit="1" customWidth="1"/>
    <col min="2" max="2" width="52" bestFit="1" customWidth="1"/>
    <col min="3" max="3" width="31" bestFit="1" customWidth="1"/>
    <col min="4" max="4" width="16" bestFit="1" customWidth="1"/>
    <col min="5" max="5" width="57" bestFit="1" customWidth="1"/>
    <col min="6" max="6" width="16" bestFit="1" customWidth="1"/>
    <col min="7" max="7" width="7" bestFit="1" customWidth="1"/>
    <col min="8" max="8" width="52" bestFit="1" customWidth="1"/>
    <col min="9" max="9" width="20" bestFit="1" customWidth="1"/>
    <col min="10" max="10" width="13" customWidth="1"/>
    <col min="11" max="11" width="12.85546875" bestFit="1" customWidth="1"/>
    <col min="12" max="12" width="13" customWidth="1"/>
    <col min="13" max="13" width="14" customWidth="1"/>
    <col min="14" max="14" width="12.85546875" bestFit="1" customWidth="1"/>
    <col min="15" max="15" width="11.28515625" bestFit="1" customWidth="1"/>
    <col min="16" max="16" width="20.140625" bestFit="1" customWidth="1"/>
    <col min="17" max="17" width="15" bestFit="1" customWidth="1"/>
    <col min="18" max="18" width="12.140625" bestFit="1" customWidth="1"/>
    <col min="19" max="19" width="25" bestFit="1" customWidth="1"/>
  </cols>
  <sheetData>
    <row r="1" spans="1:19" ht="38.25" x14ac:dyDescent="0.2">
      <c r="A1" s="1" t="s">
        <v>288</v>
      </c>
      <c r="B1" s="1" t="s">
        <v>289</v>
      </c>
      <c r="C1" s="1" t="s">
        <v>290</v>
      </c>
      <c r="D1" s="1" t="s">
        <v>291</v>
      </c>
      <c r="E1" s="1" t="s">
        <v>292</v>
      </c>
      <c r="F1" s="1" t="s">
        <v>293</v>
      </c>
      <c r="G1" s="1" t="s">
        <v>294</v>
      </c>
      <c r="H1" s="1" t="s">
        <v>295</v>
      </c>
      <c r="I1" s="1" t="s">
        <v>296</v>
      </c>
      <c r="J1" s="1" t="s">
        <v>297</v>
      </c>
      <c r="K1" s="1" t="s">
        <v>298</v>
      </c>
      <c r="L1" s="1" t="s">
        <v>299</v>
      </c>
      <c r="M1" s="1" t="s">
        <v>300</v>
      </c>
      <c r="N1" s="1" t="s">
        <v>301</v>
      </c>
      <c r="O1" s="6" t="s">
        <v>302</v>
      </c>
      <c r="P1" s="1" t="s">
        <v>303</v>
      </c>
      <c r="Q1" s="1" t="s">
        <v>304</v>
      </c>
      <c r="R1" s="1" t="s">
        <v>305</v>
      </c>
      <c r="S1" s="1" t="s">
        <v>306</v>
      </c>
    </row>
    <row r="2" spans="1:19" hidden="1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>
        <v>18693.830000000002</v>
      </c>
      <c r="J2" s="2">
        <v>68174.53</v>
      </c>
      <c r="K2" s="2">
        <v>86868.36</v>
      </c>
      <c r="L2" s="2">
        <v>0</v>
      </c>
      <c r="M2" s="2">
        <v>85852.29</v>
      </c>
      <c r="N2" s="11">
        <v>77834.460000000006</v>
      </c>
      <c r="O2" s="2">
        <v>1016.07</v>
      </c>
      <c r="P2" s="2">
        <v>9033.9</v>
      </c>
      <c r="Q2" t="s">
        <v>8</v>
      </c>
      <c r="R2" s="2">
        <v>1016.07</v>
      </c>
      <c r="S2" t="s">
        <v>9</v>
      </c>
    </row>
    <row r="3" spans="1:19" hidden="1" outlineLevel="2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10</v>
      </c>
      <c r="G3" t="s">
        <v>6</v>
      </c>
      <c r="H3" t="s">
        <v>11</v>
      </c>
      <c r="I3" s="2">
        <v>13000</v>
      </c>
      <c r="J3" s="2">
        <v>0</v>
      </c>
      <c r="K3" s="2">
        <v>13000</v>
      </c>
      <c r="L3" s="2">
        <v>0</v>
      </c>
      <c r="M3" s="2">
        <v>13000</v>
      </c>
      <c r="N3" s="11">
        <v>11738.47</v>
      </c>
      <c r="O3" s="2">
        <v>0</v>
      </c>
      <c r="P3" s="2">
        <v>1261.53</v>
      </c>
      <c r="Q3" t="s">
        <v>8</v>
      </c>
      <c r="R3" s="2">
        <v>0</v>
      </c>
      <c r="S3" t="s">
        <v>12</v>
      </c>
    </row>
    <row r="4" spans="1:19" hidden="1" outlineLevel="2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13</v>
      </c>
      <c r="G4" t="s">
        <v>6</v>
      </c>
      <c r="H4" t="s">
        <v>14</v>
      </c>
      <c r="I4" s="2">
        <v>57957.24</v>
      </c>
      <c r="J4" s="2">
        <v>-5956.24</v>
      </c>
      <c r="K4" s="2">
        <v>52001</v>
      </c>
      <c r="L4" s="2">
        <v>0</v>
      </c>
      <c r="M4" s="2">
        <v>52001</v>
      </c>
      <c r="N4" s="11">
        <v>52001</v>
      </c>
      <c r="O4" s="2">
        <v>0</v>
      </c>
      <c r="P4" s="2">
        <v>0</v>
      </c>
      <c r="Q4" t="s">
        <v>8</v>
      </c>
      <c r="R4" s="2">
        <v>0</v>
      </c>
      <c r="S4" t="s">
        <v>15</v>
      </c>
    </row>
    <row r="5" spans="1:19" hidden="1" outlineLevel="2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16</v>
      </c>
      <c r="G5" t="s">
        <v>6</v>
      </c>
      <c r="H5" t="s">
        <v>17</v>
      </c>
      <c r="I5" s="2">
        <v>5209.6000000000004</v>
      </c>
      <c r="J5" s="2">
        <v>-2329.9299999999998</v>
      </c>
      <c r="K5" s="2">
        <v>9179.67</v>
      </c>
      <c r="L5" s="2">
        <v>0</v>
      </c>
      <c r="M5" s="2">
        <v>8108.95</v>
      </c>
      <c r="N5" s="2">
        <v>7935.42</v>
      </c>
      <c r="O5" s="2">
        <v>1070.72</v>
      </c>
      <c r="P5" s="2">
        <v>1244.25</v>
      </c>
      <c r="Q5" t="s">
        <v>8</v>
      </c>
      <c r="R5" s="2">
        <v>1070.72</v>
      </c>
      <c r="S5" t="s">
        <v>18</v>
      </c>
    </row>
    <row r="6" spans="1:19" hidden="1" outlineLevel="2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19</v>
      </c>
      <c r="G6" t="s">
        <v>6</v>
      </c>
      <c r="H6" t="s">
        <v>20</v>
      </c>
      <c r="I6" s="2">
        <v>0</v>
      </c>
      <c r="J6" s="2">
        <v>7330</v>
      </c>
      <c r="K6" s="2">
        <v>7330</v>
      </c>
      <c r="L6" s="2">
        <v>0</v>
      </c>
      <c r="M6" s="2">
        <v>6479</v>
      </c>
      <c r="N6" s="2">
        <v>6479</v>
      </c>
      <c r="O6" s="2">
        <v>851</v>
      </c>
      <c r="P6" s="2">
        <v>851</v>
      </c>
      <c r="Q6" t="s">
        <v>8</v>
      </c>
      <c r="R6" s="2">
        <v>851</v>
      </c>
      <c r="S6" t="s">
        <v>21</v>
      </c>
    </row>
    <row r="7" spans="1:19" hidden="1" outlineLevel="2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22</v>
      </c>
      <c r="G7" t="s">
        <v>6</v>
      </c>
      <c r="H7" t="s">
        <v>23</v>
      </c>
      <c r="I7" s="2">
        <v>176403.83</v>
      </c>
      <c r="J7" s="2">
        <v>-29682.28</v>
      </c>
      <c r="K7" s="2">
        <v>288453.15000000002</v>
      </c>
      <c r="L7" s="2">
        <v>144.97</v>
      </c>
      <c r="M7" s="2">
        <v>288270.5</v>
      </c>
      <c r="N7" s="11">
        <v>276129.73</v>
      </c>
      <c r="O7" s="2">
        <v>182.65</v>
      </c>
      <c r="P7" s="2">
        <v>12323.42</v>
      </c>
      <c r="Q7" t="s">
        <v>8</v>
      </c>
      <c r="R7" s="2">
        <v>37.68</v>
      </c>
      <c r="S7" t="s">
        <v>24</v>
      </c>
    </row>
    <row r="8" spans="1:19" hidden="1" outlineLevel="2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25</v>
      </c>
      <c r="G8" t="s">
        <v>6</v>
      </c>
      <c r="H8" t="s">
        <v>26</v>
      </c>
      <c r="I8" s="2">
        <v>84305.15</v>
      </c>
      <c r="J8" s="2">
        <v>-1043.71</v>
      </c>
      <c r="K8" s="2">
        <v>99073.72</v>
      </c>
      <c r="L8" s="2">
        <v>0</v>
      </c>
      <c r="M8" s="2">
        <v>94290.87</v>
      </c>
      <c r="N8" s="11">
        <v>94014.51</v>
      </c>
      <c r="O8" s="2">
        <v>4782.8500000000004</v>
      </c>
      <c r="P8" s="2">
        <v>5059.21</v>
      </c>
      <c r="Q8" t="s">
        <v>8</v>
      </c>
      <c r="R8" s="2">
        <v>4782.8500000000004</v>
      </c>
      <c r="S8" t="s">
        <v>27</v>
      </c>
    </row>
    <row r="9" spans="1:19" hidden="1" outlineLevel="2" x14ac:dyDescent="0.2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28</v>
      </c>
      <c r="G9" t="s">
        <v>6</v>
      </c>
      <c r="H9" t="s">
        <v>29</v>
      </c>
      <c r="I9" s="2">
        <v>0</v>
      </c>
      <c r="J9" s="2">
        <v>8000</v>
      </c>
      <c r="K9" s="2">
        <v>8000</v>
      </c>
      <c r="L9" s="2">
        <v>1.43</v>
      </c>
      <c r="M9" s="2">
        <v>7998.45</v>
      </c>
      <c r="N9" s="11">
        <v>7998.45</v>
      </c>
      <c r="O9" s="2">
        <v>1.55</v>
      </c>
      <c r="P9" s="2">
        <v>1.55</v>
      </c>
      <c r="Q9" t="s">
        <v>8</v>
      </c>
      <c r="R9" s="2">
        <v>0.12</v>
      </c>
      <c r="S9" t="s">
        <v>30</v>
      </c>
    </row>
    <row r="10" spans="1:19" hidden="1" outlineLevel="2" x14ac:dyDescent="0.2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31</v>
      </c>
      <c r="G10" t="s">
        <v>6</v>
      </c>
      <c r="H10" t="s">
        <v>32</v>
      </c>
      <c r="I10" s="2">
        <v>0</v>
      </c>
      <c r="J10" s="2">
        <v>12090.2</v>
      </c>
      <c r="K10" s="2">
        <v>12090.2</v>
      </c>
      <c r="L10" s="2">
        <v>650</v>
      </c>
      <c r="M10" s="2">
        <v>5140.2</v>
      </c>
      <c r="N10" s="11">
        <v>5055.2</v>
      </c>
      <c r="O10" s="2">
        <v>6950</v>
      </c>
      <c r="P10" s="2">
        <v>7035</v>
      </c>
      <c r="Q10" t="s">
        <v>8</v>
      </c>
      <c r="R10" s="2">
        <v>6300</v>
      </c>
      <c r="S10" t="s">
        <v>33</v>
      </c>
    </row>
    <row r="11" spans="1:19" hidden="1" outlineLevel="2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34</v>
      </c>
      <c r="G11" t="s">
        <v>6</v>
      </c>
      <c r="H11" t="s">
        <v>35</v>
      </c>
      <c r="I11" s="2">
        <v>2690</v>
      </c>
      <c r="J11" s="2">
        <v>7920</v>
      </c>
      <c r="K11" s="2">
        <v>10610</v>
      </c>
      <c r="L11" s="2">
        <v>4325</v>
      </c>
      <c r="M11" s="2">
        <v>600</v>
      </c>
      <c r="N11" s="2">
        <v>600</v>
      </c>
      <c r="O11" s="2">
        <v>10010</v>
      </c>
      <c r="P11" s="2">
        <v>10010</v>
      </c>
      <c r="Q11" t="s">
        <v>8</v>
      </c>
      <c r="R11" s="2">
        <v>5685</v>
      </c>
      <c r="S11" t="s">
        <v>36</v>
      </c>
    </row>
    <row r="12" spans="1:19" hidden="1" outlineLevel="2" x14ac:dyDescent="0.2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37</v>
      </c>
      <c r="G12" t="s">
        <v>6</v>
      </c>
      <c r="H12" t="s">
        <v>38</v>
      </c>
      <c r="I12" s="2">
        <v>3181</v>
      </c>
      <c r="J12" s="2">
        <v>2789</v>
      </c>
      <c r="K12" s="2">
        <v>5970</v>
      </c>
      <c r="L12" s="2">
        <v>0</v>
      </c>
      <c r="M12" s="2">
        <v>3225.15</v>
      </c>
      <c r="N12" s="2">
        <v>150</v>
      </c>
      <c r="O12" s="2">
        <v>2744.85</v>
      </c>
      <c r="P12" s="2">
        <v>5820</v>
      </c>
      <c r="Q12" t="s">
        <v>8</v>
      </c>
      <c r="R12" s="2">
        <v>2744.85</v>
      </c>
      <c r="S12" t="s">
        <v>39</v>
      </c>
    </row>
    <row r="13" spans="1:19" hidden="1" outlineLevel="2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40</v>
      </c>
      <c r="G13" t="s">
        <v>6</v>
      </c>
      <c r="H13" t="s">
        <v>41</v>
      </c>
      <c r="I13" s="2">
        <v>14820.5</v>
      </c>
      <c r="J13" s="2">
        <v>5664.1</v>
      </c>
      <c r="K13" s="2">
        <v>20484.599999999999</v>
      </c>
      <c r="L13" s="2">
        <v>0</v>
      </c>
      <c r="M13" s="2">
        <v>20484.599999999999</v>
      </c>
      <c r="N13" s="11">
        <v>20484.599999999999</v>
      </c>
      <c r="O13" s="2">
        <v>0</v>
      </c>
      <c r="P13" s="2">
        <v>0</v>
      </c>
      <c r="Q13" t="s">
        <v>8</v>
      </c>
      <c r="R13" s="2">
        <v>0</v>
      </c>
      <c r="S13" t="s">
        <v>42</v>
      </c>
    </row>
    <row r="14" spans="1:19" hidden="1" outlineLevel="2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43</v>
      </c>
      <c r="G14" t="s">
        <v>6</v>
      </c>
      <c r="H14" t="s">
        <v>44</v>
      </c>
      <c r="I14" s="2">
        <v>0</v>
      </c>
      <c r="J14" s="2">
        <v>4629</v>
      </c>
      <c r="K14" s="2">
        <v>4629</v>
      </c>
      <c r="L14" s="2">
        <v>822.98</v>
      </c>
      <c r="M14" s="2">
        <v>3806.02</v>
      </c>
      <c r="N14" s="11">
        <v>3806.02</v>
      </c>
      <c r="O14" s="2">
        <v>822.98</v>
      </c>
      <c r="P14" s="2">
        <v>822.98</v>
      </c>
      <c r="Q14" t="s">
        <v>8</v>
      </c>
      <c r="R14" s="2">
        <v>0</v>
      </c>
      <c r="S14" t="s">
        <v>45</v>
      </c>
    </row>
    <row r="15" spans="1:19" hidden="1" outlineLevel="2" x14ac:dyDescent="0.2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46</v>
      </c>
      <c r="G15" t="s">
        <v>6</v>
      </c>
      <c r="H15" t="s">
        <v>47</v>
      </c>
      <c r="I15" s="2">
        <v>6618</v>
      </c>
      <c r="J15" s="2">
        <v>2682</v>
      </c>
      <c r="K15" s="2">
        <v>9300</v>
      </c>
      <c r="L15" s="2">
        <v>0</v>
      </c>
      <c r="M15" s="2">
        <v>6297</v>
      </c>
      <c r="N15" s="11">
        <v>6297</v>
      </c>
      <c r="O15" s="2">
        <v>3003</v>
      </c>
      <c r="P15" s="2">
        <v>3003</v>
      </c>
      <c r="Q15" t="s">
        <v>8</v>
      </c>
      <c r="R15" s="2">
        <v>3003</v>
      </c>
      <c r="S15" t="s">
        <v>48</v>
      </c>
    </row>
    <row r="16" spans="1:19" hidden="1" outlineLevel="2" x14ac:dyDescent="0.2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49</v>
      </c>
      <c r="G16" t="s">
        <v>6</v>
      </c>
      <c r="H16" t="s">
        <v>50</v>
      </c>
      <c r="I16" s="2">
        <v>0</v>
      </c>
      <c r="J16" s="2">
        <v>3000</v>
      </c>
      <c r="K16" s="2">
        <v>3000</v>
      </c>
      <c r="L16" s="2">
        <v>0</v>
      </c>
      <c r="M16" s="2">
        <v>0</v>
      </c>
      <c r="N16" s="2">
        <v>0</v>
      </c>
      <c r="O16" s="2">
        <v>3000</v>
      </c>
      <c r="P16" s="2">
        <v>3000</v>
      </c>
      <c r="Q16" t="s">
        <v>8</v>
      </c>
      <c r="R16" s="2">
        <v>3000</v>
      </c>
      <c r="S16" t="s">
        <v>51</v>
      </c>
    </row>
    <row r="17" spans="1:19" hidden="1" outlineLevel="2" x14ac:dyDescent="0.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52</v>
      </c>
      <c r="G17" t="s">
        <v>6</v>
      </c>
      <c r="H17" t="s">
        <v>53</v>
      </c>
      <c r="I17" s="2">
        <v>17380</v>
      </c>
      <c r="J17" s="2">
        <v>-16443.86</v>
      </c>
      <c r="K17" s="2">
        <v>936.14</v>
      </c>
      <c r="L17" s="2">
        <v>0</v>
      </c>
      <c r="M17" s="2">
        <v>485.59</v>
      </c>
      <c r="N17" s="2">
        <v>0</v>
      </c>
      <c r="O17" s="2">
        <v>450.55</v>
      </c>
      <c r="P17" s="2">
        <v>936.14</v>
      </c>
      <c r="Q17" t="s">
        <v>8</v>
      </c>
      <c r="R17" s="2">
        <v>450.55</v>
      </c>
      <c r="S17" t="s">
        <v>54</v>
      </c>
    </row>
    <row r="18" spans="1:19" hidden="1" outlineLevel="2" x14ac:dyDescent="0.2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55</v>
      </c>
      <c r="G18" t="s">
        <v>6</v>
      </c>
      <c r="H18" t="s">
        <v>56</v>
      </c>
      <c r="I18" s="2">
        <v>2709.4</v>
      </c>
      <c r="J18" s="2">
        <v>-397.1</v>
      </c>
      <c r="K18" s="2">
        <v>2312.3000000000002</v>
      </c>
      <c r="L18" s="2">
        <v>0</v>
      </c>
      <c r="M18" s="2">
        <v>2312.3000000000002</v>
      </c>
      <c r="N18" s="11">
        <v>2300.6999999999998</v>
      </c>
      <c r="O18" s="2">
        <v>0</v>
      </c>
      <c r="P18" s="2">
        <v>11.6</v>
      </c>
      <c r="Q18" t="s">
        <v>8</v>
      </c>
      <c r="R18" s="2">
        <v>0</v>
      </c>
      <c r="S18" t="s">
        <v>57</v>
      </c>
    </row>
    <row r="19" spans="1:19" hidden="1" outlineLevel="2" x14ac:dyDescent="0.2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58</v>
      </c>
      <c r="G19" t="s">
        <v>6</v>
      </c>
      <c r="H19" t="s">
        <v>59</v>
      </c>
      <c r="I19" s="2">
        <v>813.05</v>
      </c>
      <c r="J19" s="2">
        <v>-12.9</v>
      </c>
      <c r="K19" s="2">
        <v>800.15</v>
      </c>
      <c r="L19" s="2">
        <v>397.54</v>
      </c>
      <c r="M19" s="2">
        <v>390</v>
      </c>
      <c r="N19" s="2">
        <v>390</v>
      </c>
      <c r="O19" s="2">
        <v>410.15</v>
      </c>
      <c r="P19" s="2">
        <v>410.15</v>
      </c>
      <c r="Q19" t="s">
        <v>8</v>
      </c>
      <c r="R19" s="2">
        <v>12.61</v>
      </c>
      <c r="S19" t="s">
        <v>60</v>
      </c>
    </row>
    <row r="20" spans="1:19" hidden="1" outlineLevel="2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61</v>
      </c>
      <c r="G20" t="s">
        <v>6</v>
      </c>
      <c r="H20" t="s">
        <v>62</v>
      </c>
      <c r="I20" s="2">
        <v>1845</v>
      </c>
      <c r="J20" s="2">
        <v>6165</v>
      </c>
      <c r="K20" s="2">
        <v>8010</v>
      </c>
      <c r="L20" s="2">
        <v>335.48</v>
      </c>
      <c r="M20" s="2">
        <v>7289.92</v>
      </c>
      <c r="N20" s="11">
        <v>7289.92</v>
      </c>
      <c r="O20" s="2">
        <v>720.08</v>
      </c>
      <c r="P20" s="2">
        <v>720.08</v>
      </c>
      <c r="Q20" t="s">
        <v>8</v>
      </c>
      <c r="R20" s="2">
        <v>384.6</v>
      </c>
      <c r="S20" t="s">
        <v>63</v>
      </c>
    </row>
    <row r="21" spans="1:19" hidden="1" outlineLevel="2" x14ac:dyDescent="0.2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64</v>
      </c>
      <c r="G21" t="s">
        <v>6</v>
      </c>
      <c r="H21" t="s">
        <v>65</v>
      </c>
      <c r="I21" s="2">
        <v>15562</v>
      </c>
      <c r="J21" s="2">
        <v>0</v>
      </c>
      <c r="K21" s="2">
        <v>15562</v>
      </c>
      <c r="L21" s="2">
        <v>0</v>
      </c>
      <c r="M21" s="2">
        <v>8132.77</v>
      </c>
      <c r="N21" s="2">
        <v>0</v>
      </c>
      <c r="O21" s="2">
        <v>7429.23</v>
      </c>
      <c r="P21" s="2">
        <v>15562</v>
      </c>
      <c r="Q21" t="s">
        <v>8</v>
      </c>
      <c r="R21" s="2">
        <v>7429.23</v>
      </c>
      <c r="S21" t="s">
        <v>66</v>
      </c>
    </row>
    <row r="22" spans="1:19" hidden="1" outlineLevel="2" x14ac:dyDescent="0.2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67</v>
      </c>
      <c r="G22" t="s">
        <v>6</v>
      </c>
      <c r="H22" t="s">
        <v>68</v>
      </c>
      <c r="I22" s="2">
        <v>0</v>
      </c>
      <c r="J22" s="2">
        <v>4478.3</v>
      </c>
      <c r="K22" s="2">
        <v>4478.3</v>
      </c>
      <c r="L22" s="2">
        <v>0</v>
      </c>
      <c r="M22" s="2">
        <v>778.3</v>
      </c>
      <c r="N22" s="11">
        <v>778.3</v>
      </c>
      <c r="O22" s="2">
        <v>3700</v>
      </c>
      <c r="P22" s="2">
        <v>3700</v>
      </c>
      <c r="Q22" t="s">
        <v>8</v>
      </c>
      <c r="R22" s="2">
        <v>3700</v>
      </c>
      <c r="S22" t="s">
        <v>69</v>
      </c>
    </row>
    <row r="23" spans="1:19" hidden="1" outlineLevel="2" x14ac:dyDescent="0.2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70</v>
      </c>
      <c r="G23" t="s">
        <v>6</v>
      </c>
      <c r="H23" t="s">
        <v>71</v>
      </c>
      <c r="I23" s="2">
        <v>0</v>
      </c>
      <c r="J23" s="2">
        <v>1200</v>
      </c>
      <c r="K23" s="2">
        <v>1200</v>
      </c>
      <c r="L23" s="2">
        <v>0</v>
      </c>
      <c r="M23" s="2">
        <v>0</v>
      </c>
      <c r="N23" s="2">
        <v>0</v>
      </c>
      <c r="O23" s="2">
        <v>1200</v>
      </c>
      <c r="P23" s="2">
        <v>1200</v>
      </c>
      <c r="Q23" t="s">
        <v>8</v>
      </c>
      <c r="R23" s="2">
        <v>1200</v>
      </c>
      <c r="S23" t="s">
        <v>72</v>
      </c>
    </row>
    <row r="24" spans="1:19" hidden="1" outlineLevel="2" x14ac:dyDescent="0.2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73</v>
      </c>
      <c r="G24" t="s">
        <v>6</v>
      </c>
      <c r="H24" t="s">
        <v>74</v>
      </c>
      <c r="I24" s="2">
        <v>2000</v>
      </c>
      <c r="J24" s="2">
        <v>7138.59</v>
      </c>
      <c r="K24" s="2">
        <v>9138.59</v>
      </c>
      <c r="L24" s="2">
        <v>400</v>
      </c>
      <c r="M24" s="2">
        <v>7048.44</v>
      </c>
      <c r="N24" s="11">
        <v>401.22</v>
      </c>
      <c r="O24" s="2">
        <v>2090.15</v>
      </c>
      <c r="P24" s="2">
        <v>8737.3700000000008</v>
      </c>
      <c r="Q24" t="s">
        <v>8</v>
      </c>
      <c r="R24" s="2">
        <v>1690.15</v>
      </c>
      <c r="S24" t="s">
        <v>75</v>
      </c>
    </row>
    <row r="25" spans="1:19" hidden="1" outlineLevel="2" x14ac:dyDescent="0.2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76</v>
      </c>
      <c r="G25" t="s">
        <v>6</v>
      </c>
      <c r="H25" t="s">
        <v>77</v>
      </c>
      <c r="I25" s="2">
        <v>14585</v>
      </c>
      <c r="J25" s="2">
        <v>-14585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t="s">
        <v>8</v>
      </c>
      <c r="R25" s="2">
        <v>0</v>
      </c>
      <c r="S25" t="s">
        <v>78</v>
      </c>
    </row>
    <row r="26" spans="1:19" hidden="1" outlineLevel="2" x14ac:dyDescent="0.2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79</v>
      </c>
      <c r="G26" t="s">
        <v>6</v>
      </c>
      <c r="H26" t="s">
        <v>80</v>
      </c>
      <c r="I26" s="2">
        <v>11015.75</v>
      </c>
      <c r="J26" s="2">
        <v>2381.54</v>
      </c>
      <c r="K26" s="2">
        <v>13397.29</v>
      </c>
      <c r="L26" s="2">
        <v>0.09</v>
      </c>
      <c r="M26" s="2">
        <v>13295.2</v>
      </c>
      <c r="N26" s="11">
        <v>13295.2</v>
      </c>
      <c r="O26" s="2">
        <v>102.09</v>
      </c>
      <c r="P26" s="2">
        <v>102.09</v>
      </c>
      <c r="Q26" t="s">
        <v>8</v>
      </c>
      <c r="R26" s="2">
        <v>102</v>
      </c>
      <c r="S26" t="s">
        <v>81</v>
      </c>
    </row>
    <row r="27" spans="1:19" hidden="1" outlineLevel="2" x14ac:dyDescent="0.2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82</v>
      </c>
      <c r="G27" t="s">
        <v>6</v>
      </c>
      <c r="H27" t="s">
        <v>71</v>
      </c>
      <c r="I27" s="2">
        <v>0</v>
      </c>
      <c r="J27" s="2">
        <v>500</v>
      </c>
      <c r="K27" s="2">
        <v>500</v>
      </c>
      <c r="L27" s="2">
        <v>0</v>
      </c>
      <c r="M27" s="2">
        <v>238</v>
      </c>
      <c r="N27" s="11">
        <v>238</v>
      </c>
      <c r="O27" s="2">
        <v>262</v>
      </c>
      <c r="P27" s="2">
        <v>262</v>
      </c>
      <c r="Q27" t="s">
        <v>8</v>
      </c>
      <c r="R27" s="2">
        <v>262</v>
      </c>
      <c r="S27" t="s">
        <v>83</v>
      </c>
    </row>
    <row r="28" spans="1:19" hidden="1" outlineLevel="2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84</v>
      </c>
      <c r="G28" t="s">
        <v>6</v>
      </c>
      <c r="H28" t="s">
        <v>85</v>
      </c>
      <c r="I28" s="2">
        <v>0</v>
      </c>
      <c r="J28" s="2">
        <v>81000</v>
      </c>
      <c r="K28" s="2">
        <v>81000</v>
      </c>
      <c r="L28" s="2">
        <v>4124.46</v>
      </c>
      <c r="M28" s="2">
        <v>76230</v>
      </c>
      <c r="N28" s="12">
        <v>76230</v>
      </c>
      <c r="O28" s="2">
        <v>4770</v>
      </c>
      <c r="P28" s="2">
        <v>4770</v>
      </c>
      <c r="Q28" t="s">
        <v>8</v>
      </c>
      <c r="R28" s="2">
        <v>645.54</v>
      </c>
      <c r="S28" t="s">
        <v>86</v>
      </c>
    </row>
    <row r="29" spans="1:19" hidden="1" outlineLevel="2" x14ac:dyDescent="0.2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87</v>
      </c>
      <c r="G29" t="s">
        <v>6</v>
      </c>
      <c r="H29" t="s">
        <v>88</v>
      </c>
      <c r="I29" s="2">
        <v>76864.850000000006</v>
      </c>
      <c r="J29" s="2">
        <v>-61864.85</v>
      </c>
      <c r="K29" s="2">
        <v>15000</v>
      </c>
      <c r="L29" s="2">
        <v>6300</v>
      </c>
      <c r="M29" s="2">
        <v>7821</v>
      </c>
      <c r="N29" s="11">
        <v>7821</v>
      </c>
      <c r="O29" s="2">
        <v>7179</v>
      </c>
      <c r="P29" s="2">
        <v>7179</v>
      </c>
      <c r="Q29" t="s">
        <v>8</v>
      </c>
      <c r="R29" s="2">
        <v>879</v>
      </c>
      <c r="S29" t="s">
        <v>89</v>
      </c>
    </row>
    <row r="30" spans="1:19" hidden="1" outlineLevel="1" x14ac:dyDescent="0.2">
      <c r="A30" s="3" t="s">
        <v>90</v>
      </c>
      <c r="B30" s="3" t="s">
        <v>90</v>
      </c>
      <c r="C30" s="3" t="s">
        <v>90</v>
      </c>
      <c r="D30" s="3" t="s">
        <v>3</v>
      </c>
      <c r="E30" s="3" t="s">
        <v>90</v>
      </c>
      <c r="F30" s="3" t="s">
        <v>90</v>
      </c>
      <c r="G30" s="3" t="s">
        <v>90</v>
      </c>
      <c r="H30" s="3" t="s">
        <v>90</v>
      </c>
      <c r="I30" s="4">
        <v>525654.19999999995</v>
      </c>
      <c r="J30" s="3" t="s">
        <v>90</v>
      </c>
      <c r="K30" s="4">
        <v>782324.47</v>
      </c>
      <c r="L30" s="4">
        <v>17501.95</v>
      </c>
      <c r="M30" s="4">
        <v>719575.55</v>
      </c>
      <c r="N30" s="4">
        <v>679268.2</v>
      </c>
      <c r="O30" s="4">
        <v>62748.92</v>
      </c>
      <c r="P30" s="4">
        <v>103056.27</v>
      </c>
      <c r="Q30" s="3" t="s">
        <v>90</v>
      </c>
      <c r="R30" s="4">
        <v>45246.97</v>
      </c>
      <c r="S30" s="3" t="s">
        <v>90</v>
      </c>
    </row>
    <row r="31" spans="1:19" outlineLevel="2" x14ac:dyDescent="0.2">
      <c r="A31" t="s">
        <v>0</v>
      </c>
      <c r="B31" t="s">
        <v>1</v>
      </c>
      <c r="C31" t="s">
        <v>2</v>
      </c>
      <c r="D31" t="s">
        <v>91</v>
      </c>
      <c r="E31" t="s">
        <v>92</v>
      </c>
      <c r="F31" t="s">
        <v>93</v>
      </c>
      <c r="G31" t="s">
        <v>6</v>
      </c>
      <c r="H31" t="s">
        <v>94</v>
      </c>
      <c r="I31" s="2">
        <v>711708</v>
      </c>
      <c r="J31" s="2">
        <v>-80222.52</v>
      </c>
      <c r="K31" s="2">
        <v>631485.48</v>
      </c>
      <c r="L31" s="2">
        <v>0</v>
      </c>
      <c r="M31" s="2">
        <v>627045.80000000005</v>
      </c>
      <c r="N31" s="2">
        <v>627045.80000000005</v>
      </c>
      <c r="O31" s="2">
        <v>4439.68</v>
      </c>
      <c r="P31" s="2">
        <v>4439.68</v>
      </c>
      <c r="Q31" t="s">
        <v>8</v>
      </c>
      <c r="R31" s="2">
        <v>4439.68</v>
      </c>
      <c r="S31" t="s">
        <v>95</v>
      </c>
    </row>
    <row r="32" spans="1:19" outlineLevel="2" x14ac:dyDescent="0.2">
      <c r="A32" t="s">
        <v>0</v>
      </c>
      <c r="B32" t="s">
        <v>1</v>
      </c>
      <c r="C32" t="s">
        <v>2</v>
      </c>
      <c r="D32" t="s">
        <v>91</v>
      </c>
      <c r="E32" t="s">
        <v>92</v>
      </c>
      <c r="F32" t="s">
        <v>96</v>
      </c>
      <c r="G32" t="s">
        <v>6</v>
      </c>
      <c r="H32" t="s">
        <v>97</v>
      </c>
      <c r="I32" s="2">
        <v>74374.490000000005</v>
      </c>
      <c r="J32" s="2">
        <v>-6768.26</v>
      </c>
      <c r="K32" s="2">
        <v>67606.23</v>
      </c>
      <c r="L32" s="2">
        <v>0</v>
      </c>
      <c r="M32" s="2">
        <v>61423.85</v>
      </c>
      <c r="N32" s="2">
        <v>61423.85</v>
      </c>
      <c r="O32" s="2">
        <v>6182.38</v>
      </c>
      <c r="P32" s="2">
        <v>6182.38</v>
      </c>
      <c r="Q32" t="s">
        <v>8</v>
      </c>
      <c r="R32" s="2">
        <v>6182.38</v>
      </c>
      <c r="S32" t="s">
        <v>98</v>
      </c>
    </row>
    <row r="33" spans="1:19" outlineLevel="2" x14ac:dyDescent="0.2">
      <c r="A33" t="s">
        <v>0</v>
      </c>
      <c r="B33" t="s">
        <v>1</v>
      </c>
      <c r="C33" t="s">
        <v>2</v>
      </c>
      <c r="D33" t="s">
        <v>91</v>
      </c>
      <c r="E33" t="s">
        <v>92</v>
      </c>
      <c r="F33" t="s">
        <v>99</v>
      </c>
      <c r="G33" t="s">
        <v>6</v>
      </c>
      <c r="H33" t="s">
        <v>100</v>
      </c>
      <c r="I33" s="2">
        <v>80967.39</v>
      </c>
      <c r="J33" s="2">
        <v>2743.94</v>
      </c>
      <c r="K33" s="2">
        <v>83711.33</v>
      </c>
      <c r="L33" s="2">
        <v>5702.72</v>
      </c>
      <c r="M33" s="2">
        <v>78006.23</v>
      </c>
      <c r="N33" s="2">
        <v>78006.23</v>
      </c>
      <c r="O33" s="2">
        <v>5705.1</v>
      </c>
      <c r="P33" s="2">
        <v>5705.1</v>
      </c>
      <c r="Q33" t="s">
        <v>8</v>
      </c>
      <c r="R33" s="2">
        <v>2.38</v>
      </c>
      <c r="S33" t="s">
        <v>101</v>
      </c>
    </row>
    <row r="34" spans="1:19" outlineLevel="2" x14ac:dyDescent="0.2">
      <c r="A34" t="s">
        <v>0</v>
      </c>
      <c r="B34" t="s">
        <v>1</v>
      </c>
      <c r="C34" t="s">
        <v>2</v>
      </c>
      <c r="D34" t="s">
        <v>91</v>
      </c>
      <c r="E34" t="s">
        <v>92</v>
      </c>
      <c r="F34" t="s">
        <v>102</v>
      </c>
      <c r="G34" t="s">
        <v>6</v>
      </c>
      <c r="H34" t="s">
        <v>103</v>
      </c>
      <c r="I34" s="2">
        <v>37025</v>
      </c>
      <c r="J34" s="2">
        <v>750</v>
      </c>
      <c r="K34" s="2">
        <v>37775</v>
      </c>
      <c r="L34" s="2">
        <v>4490.3</v>
      </c>
      <c r="M34" s="2">
        <v>29912.07</v>
      </c>
      <c r="N34" s="2">
        <v>29912.07</v>
      </c>
      <c r="O34" s="2">
        <v>7862.93</v>
      </c>
      <c r="P34" s="2">
        <v>7862.93</v>
      </c>
      <c r="Q34" t="s">
        <v>8</v>
      </c>
      <c r="R34" s="2">
        <v>3372.63</v>
      </c>
      <c r="S34" t="s">
        <v>104</v>
      </c>
    </row>
    <row r="35" spans="1:19" outlineLevel="2" x14ac:dyDescent="0.2">
      <c r="A35" t="s">
        <v>0</v>
      </c>
      <c r="B35" t="s">
        <v>1</v>
      </c>
      <c r="C35" t="s">
        <v>2</v>
      </c>
      <c r="D35" t="s">
        <v>91</v>
      </c>
      <c r="E35" t="s">
        <v>92</v>
      </c>
      <c r="F35" t="s">
        <v>105</v>
      </c>
      <c r="G35" t="s">
        <v>6</v>
      </c>
      <c r="H35" t="s">
        <v>106</v>
      </c>
      <c r="I35" s="2">
        <v>1233.5</v>
      </c>
      <c r="J35" s="2">
        <v>614.5</v>
      </c>
      <c r="K35" s="2">
        <v>1848</v>
      </c>
      <c r="L35" s="2">
        <v>0</v>
      </c>
      <c r="M35" s="2">
        <v>796.6</v>
      </c>
      <c r="N35" s="2">
        <v>796.6</v>
      </c>
      <c r="O35" s="2">
        <v>1051.4000000000001</v>
      </c>
      <c r="P35" s="2">
        <v>1051.4000000000001</v>
      </c>
      <c r="Q35" t="s">
        <v>8</v>
      </c>
      <c r="R35" s="2">
        <v>1051.4000000000001</v>
      </c>
      <c r="S35" t="s">
        <v>107</v>
      </c>
    </row>
    <row r="36" spans="1:19" outlineLevel="2" x14ac:dyDescent="0.2">
      <c r="A36" t="s">
        <v>0</v>
      </c>
      <c r="B36" t="s">
        <v>1</v>
      </c>
      <c r="C36" t="s">
        <v>2</v>
      </c>
      <c r="D36" t="s">
        <v>91</v>
      </c>
      <c r="E36" t="s">
        <v>92</v>
      </c>
      <c r="F36" t="s">
        <v>108</v>
      </c>
      <c r="G36" t="s">
        <v>6</v>
      </c>
      <c r="H36" t="s">
        <v>109</v>
      </c>
      <c r="I36" s="2">
        <v>10240</v>
      </c>
      <c r="J36" s="2">
        <v>-560</v>
      </c>
      <c r="K36" s="2">
        <v>9680</v>
      </c>
      <c r="L36" s="2">
        <v>0</v>
      </c>
      <c r="M36" s="2">
        <v>8040</v>
      </c>
      <c r="N36" s="2">
        <v>8040</v>
      </c>
      <c r="O36" s="2">
        <v>1640</v>
      </c>
      <c r="P36" s="2">
        <v>1640</v>
      </c>
      <c r="Q36" t="s">
        <v>8</v>
      </c>
      <c r="R36" s="2">
        <v>1640</v>
      </c>
      <c r="S36" t="s">
        <v>110</v>
      </c>
    </row>
    <row r="37" spans="1:19" outlineLevel="2" x14ac:dyDescent="0.2">
      <c r="A37" t="s">
        <v>0</v>
      </c>
      <c r="B37" t="s">
        <v>1</v>
      </c>
      <c r="C37" t="s">
        <v>2</v>
      </c>
      <c r="D37" t="s">
        <v>91</v>
      </c>
      <c r="E37" t="s">
        <v>92</v>
      </c>
      <c r="F37" t="s">
        <v>111</v>
      </c>
      <c r="G37" t="s">
        <v>6</v>
      </c>
      <c r="H37" t="s">
        <v>112</v>
      </c>
      <c r="I37" s="2">
        <v>2002.49</v>
      </c>
      <c r="J37" s="2">
        <v>250.23</v>
      </c>
      <c r="K37" s="2">
        <v>2252.7199999999998</v>
      </c>
      <c r="L37" s="2">
        <v>0</v>
      </c>
      <c r="M37" s="2">
        <v>279</v>
      </c>
      <c r="N37" s="2">
        <v>279</v>
      </c>
      <c r="O37" s="2">
        <v>1973.72</v>
      </c>
      <c r="P37" s="2">
        <v>1973.72</v>
      </c>
      <c r="Q37" t="s">
        <v>8</v>
      </c>
      <c r="R37" s="2">
        <v>1973.72</v>
      </c>
      <c r="S37" t="s">
        <v>113</v>
      </c>
    </row>
    <row r="38" spans="1:19" outlineLevel="2" x14ac:dyDescent="0.2">
      <c r="A38" t="s">
        <v>0</v>
      </c>
      <c r="B38" t="s">
        <v>1</v>
      </c>
      <c r="C38" t="s">
        <v>2</v>
      </c>
      <c r="D38" t="s">
        <v>91</v>
      </c>
      <c r="E38" t="s">
        <v>92</v>
      </c>
      <c r="F38" t="s">
        <v>114</v>
      </c>
      <c r="G38" t="s">
        <v>6</v>
      </c>
      <c r="H38" t="s">
        <v>115</v>
      </c>
      <c r="I38" s="2">
        <v>3429.61</v>
      </c>
      <c r="J38" s="2">
        <v>324.93</v>
      </c>
      <c r="K38" s="2">
        <v>3754.54</v>
      </c>
      <c r="L38" s="2">
        <v>0</v>
      </c>
      <c r="M38" s="2">
        <v>2251.2399999999998</v>
      </c>
      <c r="N38" s="2">
        <v>2251.2399999999998</v>
      </c>
      <c r="O38" s="2">
        <v>1503.3</v>
      </c>
      <c r="P38" s="2">
        <v>1503.3</v>
      </c>
      <c r="Q38" t="s">
        <v>8</v>
      </c>
      <c r="R38" s="2">
        <v>1503.3</v>
      </c>
      <c r="S38" t="s">
        <v>116</v>
      </c>
    </row>
    <row r="39" spans="1:19" outlineLevel="2" x14ac:dyDescent="0.2">
      <c r="A39" t="s">
        <v>0</v>
      </c>
      <c r="B39" t="s">
        <v>1</v>
      </c>
      <c r="C39" t="s">
        <v>2</v>
      </c>
      <c r="D39" t="s">
        <v>91</v>
      </c>
      <c r="E39" t="s">
        <v>92</v>
      </c>
      <c r="F39" t="s">
        <v>117</v>
      </c>
      <c r="G39" t="s">
        <v>6</v>
      </c>
      <c r="H39" t="s">
        <v>118</v>
      </c>
      <c r="I39" s="2">
        <v>1035.1500000000001</v>
      </c>
      <c r="J39" s="2">
        <v>-1035.1500000000001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t="s">
        <v>8</v>
      </c>
      <c r="R39" s="2">
        <v>0</v>
      </c>
      <c r="S39" t="s">
        <v>119</v>
      </c>
    </row>
    <row r="40" spans="1:19" outlineLevel="2" x14ac:dyDescent="0.2">
      <c r="A40" t="s">
        <v>0</v>
      </c>
      <c r="B40" t="s">
        <v>1</v>
      </c>
      <c r="C40" t="s">
        <v>2</v>
      </c>
      <c r="D40" t="s">
        <v>91</v>
      </c>
      <c r="E40" t="s">
        <v>92</v>
      </c>
      <c r="F40" t="s">
        <v>120</v>
      </c>
      <c r="G40" t="s">
        <v>6</v>
      </c>
      <c r="H40" t="s">
        <v>121</v>
      </c>
      <c r="I40" s="2">
        <v>18448.32</v>
      </c>
      <c r="J40" s="2">
        <v>0</v>
      </c>
      <c r="K40" s="2">
        <v>18448.32</v>
      </c>
      <c r="L40" s="2">
        <v>0</v>
      </c>
      <c r="M40" s="2">
        <v>18238.97</v>
      </c>
      <c r="N40" s="2">
        <v>18238.97</v>
      </c>
      <c r="O40" s="2">
        <v>209.35</v>
      </c>
      <c r="P40" s="2">
        <v>209.35</v>
      </c>
      <c r="Q40" t="s">
        <v>8</v>
      </c>
      <c r="R40" s="2">
        <v>209.35</v>
      </c>
      <c r="S40" t="s">
        <v>122</v>
      </c>
    </row>
    <row r="41" spans="1:19" outlineLevel="2" x14ac:dyDescent="0.2">
      <c r="A41" t="s">
        <v>0</v>
      </c>
      <c r="B41" t="s">
        <v>1</v>
      </c>
      <c r="C41" t="s">
        <v>2</v>
      </c>
      <c r="D41" t="s">
        <v>91</v>
      </c>
      <c r="E41" t="s">
        <v>92</v>
      </c>
      <c r="F41" t="s">
        <v>123</v>
      </c>
      <c r="G41" t="s">
        <v>6</v>
      </c>
      <c r="H41" t="s">
        <v>124</v>
      </c>
      <c r="I41" s="2">
        <v>189014</v>
      </c>
      <c r="J41" s="2">
        <v>97762</v>
      </c>
      <c r="K41" s="2">
        <v>286776</v>
      </c>
      <c r="L41" s="2">
        <v>22998.92</v>
      </c>
      <c r="M41" s="2">
        <v>263777.08</v>
      </c>
      <c r="N41" s="2">
        <v>263777.08</v>
      </c>
      <c r="O41" s="2">
        <v>22998.92</v>
      </c>
      <c r="P41" s="2">
        <v>22998.92</v>
      </c>
      <c r="Q41" t="s">
        <v>8</v>
      </c>
      <c r="R41" s="2">
        <v>0</v>
      </c>
      <c r="S41" t="s">
        <v>125</v>
      </c>
    </row>
    <row r="42" spans="1:19" outlineLevel="2" x14ac:dyDescent="0.2">
      <c r="A42" t="s">
        <v>0</v>
      </c>
      <c r="B42" t="s">
        <v>1</v>
      </c>
      <c r="C42" t="s">
        <v>2</v>
      </c>
      <c r="D42" t="s">
        <v>91</v>
      </c>
      <c r="E42" t="s">
        <v>92</v>
      </c>
      <c r="F42" t="s">
        <v>126</v>
      </c>
      <c r="G42" t="s">
        <v>6</v>
      </c>
      <c r="H42" t="s">
        <v>127</v>
      </c>
      <c r="I42" s="2">
        <v>4955.18</v>
      </c>
      <c r="J42" s="2">
        <v>5000</v>
      </c>
      <c r="K42" s="2">
        <v>9955.18</v>
      </c>
      <c r="L42" s="2">
        <v>0</v>
      </c>
      <c r="M42" s="2">
        <v>8981.41</v>
      </c>
      <c r="N42" s="2">
        <v>8981.41</v>
      </c>
      <c r="O42" s="2">
        <v>973.77</v>
      </c>
      <c r="P42" s="2">
        <v>973.77</v>
      </c>
      <c r="Q42" t="s">
        <v>8</v>
      </c>
      <c r="R42" s="2">
        <v>973.77</v>
      </c>
      <c r="S42" t="s">
        <v>128</v>
      </c>
    </row>
    <row r="43" spans="1:19" outlineLevel="2" x14ac:dyDescent="0.2">
      <c r="A43" t="s">
        <v>0</v>
      </c>
      <c r="B43" t="s">
        <v>1</v>
      </c>
      <c r="C43" t="s">
        <v>2</v>
      </c>
      <c r="D43" t="s">
        <v>91</v>
      </c>
      <c r="E43" t="s">
        <v>92</v>
      </c>
      <c r="F43" t="s">
        <v>129</v>
      </c>
      <c r="G43" t="s">
        <v>6</v>
      </c>
      <c r="H43" t="s">
        <v>130</v>
      </c>
      <c r="I43" s="2">
        <v>21063.119999999999</v>
      </c>
      <c r="J43" s="2">
        <v>-18546.25</v>
      </c>
      <c r="K43" s="2">
        <v>2516.87</v>
      </c>
      <c r="L43" s="2">
        <v>0</v>
      </c>
      <c r="M43" s="2">
        <v>1932.7</v>
      </c>
      <c r="N43" s="2">
        <v>1932.7</v>
      </c>
      <c r="O43" s="2">
        <v>584.16999999999996</v>
      </c>
      <c r="P43" s="2">
        <v>584.16999999999996</v>
      </c>
      <c r="Q43" t="s">
        <v>8</v>
      </c>
      <c r="R43" s="2">
        <v>584.16999999999996</v>
      </c>
      <c r="S43" t="s">
        <v>131</v>
      </c>
    </row>
    <row r="44" spans="1:19" outlineLevel="2" x14ac:dyDescent="0.2">
      <c r="A44" t="s">
        <v>0</v>
      </c>
      <c r="B44" t="s">
        <v>1</v>
      </c>
      <c r="C44" t="s">
        <v>2</v>
      </c>
      <c r="D44" t="s">
        <v>91</v>
      </c>
      <c r="E44" t="s">
        <v>92</v>
      </c>
      <c r="F44" t="s">
        <v>132</v>
      </c>
      <c r="G44" t="s">
        <v>6</v>
      </c>
      <c r="H44" t="s">
        <v>133</v>
      </c>
      <c r="I44" s="2">
        <v>122554.06</v>
      </c>
      <c r="J44" s="2">
        <v>3365.91</v>
      </c>
      <c r="K44" s="2">
        <v>125919.97</v>
      </c>
      <c r="L44" s="2">
        <v>2959.3</v>
      </c>
      <c r="M44" s="2">
        <v>122670.43</v>
      </c>
      <c r="N44" s="2">
        <v>122670.43</v>
      </c>
      <c r="O44" s="2">
        <v>3249.54</v>
      </c>
      <c r="P44" s="2">
        <v>3249.54</v>
      </c>
      <c r="Q44" t="s">
        <v>8</v>
      </c>
      <c r="R44" s="2">
        <v>290.24</v>
      </c>
      <c r="S44" t="s">
        <v>134</v>
      </c>
    </row>
    <row r="45" spans="1:19" outlineLevel="2" x14ac:dyDescent="0.2">
      <c r="A45" t="s">
        <v>0</v>
      </c>
      <c r="B45" t="s">
        <v>1</v>
      </c>
      <c r="C45" t="s">
        <v>2</v>
      </c>
      <c r="D45" t="s">
        <v>91</v>
      </c>
      <c r="E45" t="s">
        <v>92</v>
      </c>
      <c r="F45" t="s">
        <v>135</v>
      </c>
      <c r="G45" t="s">
        <v>6</v>
      </c>
      <c r="H45" t="s">
        <v>136</v>
      </c>
      <c r="I45" s="2">
        <v>80967.39</v>
      </c>
      <c r="J45" s="2">
        <v>-2433.08</v>
      </c>
      <c r="K45" s="2">
        <v>78534.31</v>
      </c>
      <c r="L45" s="2">
        <v>11815.23</v>
      </c>
      <c r="M45" s="2">
        <v>64731.16</v>
      </c>
      <c r="N45" s="2">
        <v>64731.16</v>
      </c>
      <c r="O45" s="2">
        <v>13803.15</v>
      </c>
      <c r="P45" s="2">
        <v>13803.15</v>
      </c>
      <c r="Q45" t="s">
        <v>8</v>
      </c>
      <c r="R45" s="2">
        <v>1987.92</v>
      </c>
      <c r="S45" t="s">
        <v>137</v>
      </c>
    </row>
    <row r="46" spans="1:19" outlineLevel="2" x14ac:dyDescent="0.2">
      <c r="A46" t="s">
        <v>0</v>
      </c>
      <c r="B46" t="s">
        <v>1</v>
      </c>
      <c r="C46" t="s">
        <v>2</v>
      </c>
      <c r="D46" t="s">
        <v>91</v>
      </c>
      <c r="E46" t="s">
        <v>92</v>
      </c>
      <c r="F46" t="s">
        <v>138</v>
      </c>
      <c r="G46" t="s">
        <v>6</v>
      </c>
      <c r="H46" t="s">
        <v>139</v>
      </c>
      <c r="I46" s="2">
        <v>20950.37</v>
      </c>
      <c r="J46" s="2">
        <v>0</v>
      </c>
      <c r="K46" s="2">
        <v>20950.37</v>
      </c>
      <c r="L46" s="2">
        <v>0</v>
      </c>
      <c r="M46" s="2">
        <v>20555.77</v>
      </c>
      <c r="N46" s="2">
        <v>20555.77</v>
      </c>
      <c r="O46" s="2">
        <v>394.6</v>
      </c>
      <c r="P46" s="2">
        <v>394.6</v>
      </c>
      <c r="Q46" t="s">
        <v>8</v>
      </c>
      <c r="R46" s="2">
        <v>394.6</v>
      </c>
      <c r="S46" t="s">
        <v>140</v>
      </c>
    </row>
    <row r="47" spans="1:19" outlineLevel="2" x14ac:dyDescent="0.2">
      <c r="A47" t="s">
        <v>0</v>
      </c>
      <c r="B47" t="s">
        <v>1</v>
      </c>
      <c r="C47" t="s">
        <v>2</v>
      </c>
      <c r="D47" t="s">
        <v>91</v>
      </c>
      <c r="E47" t="s">
        <v>92</v>
      </c>
      <c r="F47" t="s">
        <v>141</v>
      </c>
      <c r="G47" t="s">
        <v>6</v>
      </c>
      <c r="H47" t="s">
        <v>142</v>
      </c>
      <c r="I47" s="2">
        <v>9719.92</v>
      </c>
      <c r="J47" s="2">
        <v>-7075.9</v>
      </c>
      <c r="K47" s="2">
        <v>2644.02</v>
      </c>
      <c r="L47" s="2">
        <v>0</v>
      </c>
      <c r="M47" s="2">
        <v>0</v>
      </c>
      <c r="N47" s="2">
        <v>0</v>
      </c>
      <c r="O47" s="2">
        <v>2644.02</v>
      </c>
      <c r="P47" s="2">
        <v>2644.02</v>
      </c>
      <c r="Q47" t="s">
        <v>8</v>
      </c>
      <c r="R47" s="2">
        <v>2644.02</v>
      </c>
      <c r="S47" t="s">
        <v>143</v>
      </c>
    </row>
    <row r="48" spans="1:19" hidden="1" outlineLevel="1" x14ac:dyDescent="0.2">
      <c r="A48" s="3" t="s">
        <v>90</v>
      </c>
      <c r="B48" s="3" t="s">
        <v>90</v>
      </c>
      <c r="C48" s="3" t="s">
        <v>90</v>
      </c>
      <c r="D48" s="3" t="s">
        <v>91</v>
      </c>
      <c r="E48" s="3" t="s">
        <v>90</v>
      </c>
      <c r="F48" s="3" t="s">
        <v>90</v>
      </c>
      <c r="G48" s="3" t="s">
        <v>90</v>
      </c>
      <c r="H48" s="3" t="s">
        <v>90</v>
      </c>
      <c r="I48" s="4">
        <v>1389687.99</v>
      </c>
      <c r="J48" s="3" t="s">
        <v>90</v>
      </c>
      <c r="K48" s="4">
        <v>1383858.34</v>
      </c>
      <c r="L48" s="4">
        <v>47966.47</v>
      </c>
      <c r="M48" s="4">
        <v>1308642.31</v>
      </c>
      <c r="N48" s="4">
        <v>1308642.31</v>
      </c>
      <c r="O48" s="4">
        <v>75216.03</v>
      </c>
      <c r="P48" s="4">
        <v>75216.03</v>
      </c>
      <c r="Q48" s="3" t="s">
        <v>90</v>
      </c>
      <c r="R48" s="4">
        <v>27249.56</v>
      </c>
      <c r="S48" s="3" t="s">
        <v>90</v>
      </c>
    </row>
    <row r="49" spans="1:19" hidden="1" outlineLevel="2" x14ac:dyDescent="0.2">
      <c r="A49" t="s">
        <v>0</v>
      </c>
      <c r="B49" t="s">
        <v>1</v>
      </c>
      <c r="C49" t="s">
        <v>2</v>
      </c>
      <c r="D49" t="s">
        <v>144</v>
      </c>
      <c r="E49" t="s">
        <v>145</v>
      </c>
      <c r="F49" t="s">
        <v>146</v>
      </c>
      <c r="G49" t="s">
        <v>147</v>
      </c>
      <c r="H49" t="s">
        <v>148</v>
      </c>
      <c r="I49" s="2">
        <v>15000</v>
      </c>
      <c r="J49" s="2">
        <v>0</v>
      </c>
      <c r="K49" s="2">
        <v>15000</v>
      </c>
      <c r="L49" s="2">
        <v>0</v>
      </c>
      <c r="M49" s="2">
        <v>15000</v>
      </c>
      <c r="N49" s="2">
        <v>15000</v>
      </c>
      <c r="O49" s="2">
        <v>0</v>
      </c>
      <c r="P49" s="2">
        <v>0</v>
      </c>
      <c r="Q49" t="s">
        <v>8</v>
      </c>
      <c r="R49" s="2">
        <v>0</v>
      </c>
      <c r="S49" t="s">
        <v>149</v>
      </c>
    </row>
    <row r="50" spans="1:19" hidden="1" outlineLevel="1" x14ac:dyDescent="0.2">
      <c r="A50" s="3" t="s">
        <v>90</v>
      </c>
      <c r="B50" s="3" t="s">
        <v>90</v>
      </c>
      <c r="C50" s="3" t="s">
        <v>90</v>
      </c>
      <c r="D50" s="3" t="s">
        <v>144</v>
      </c>
      <c r="E50" s="3" t="s">
        <v>90</v>
      </c>
      <c r="F50" s="3" t="s">
        <v>90</v>
      </c>
      <c r="G50" s="3" t="s">
        <v>90</v>
      </c>
      <c r="H50" s="3" t="s">
        <v>90</v>
      </c>
      <c r="I50" s="4">
        <v>15000</v>
      </c>
      <c r="J50" s="3" t="s">
        <v>90</v>
      </c>
      <c r="K50" s="4">
        <v>15000</v>
      </c>
      <c r="L50" s="4">
        <v>0</v>
      </c>
      <c r="M50" s="4">
        <v>15000</v>
      </c>
      <c r="N50" s="4">
        <v>15000</v>
      </c>
      <c r="O50" s="4">
        <v>0</v>
      </c>
      <c r="P50" s="4">
        <v>0</v>
      </c>
      <c r="Q50" s="3" t="s">
        <v>90</v>
      </c>
      <c r="R50" s="4">
        <v>0</v>
      </c>
      <c r="S50" s="3" t="s">
        <v>90</v>
      </c>
    </row>
    <row r="51" spans="1:19" hidden="1" outlineLevel="2" x14ac:dyDescent="0.2">
      <c r="A51" t="s">
        <v>0</v>
      </c>
      <c r="B51" t="s">
        <v>1</v>
      </c>
      <c r="C51" t="s">
        <v>2</v>
      </c>
      <c r="D51" t="s">
        <v>150</v>
      </c>
      <c r="E51" t="s">
        <v>151</v>
      </c>
      <c r="F51" t="s">
        <v>152</v>
      </c>
      <c r="G51" t="s">
        <v>147</v>
      </c>
      <c r="H51" t="s">
        <v>56</v>
      </c>
      <c r="I51" s="2">
        <v>0</v>
      </c>
      <c r="J51" s="2">
        <v>500</v>
      </c>
      <c r="K51" s="2">
        <v>500</v>
      </c>
      <c r="L51" s="2">
        <v>0</v>
      </c>
      <c r="M51" s="2">
        <v>500</v>
      </c>
      <c r="N51" s="2">
        <v>500</v>
      </c>
      <c r="O51" s="2">
        <v>0</v>
      </c>
      <c r="P51" s="2">
        <v>0</v>
      </c>
      <c r="Q51" t="s">
        <v>8</v>
      </c>
      <c r="R51" s="2">
        <v>0</v>
      </c>
      <c r="S51" t="s">
        <v>153</v>
      </c>
    </row>
    <row r="52" spans="1:19" hidden="1" outlineLevel="2" x14ac:dyDescent="0.2">
      <c r="A52" t="s">
        <v>0</v>
      </c>
      <c r="B52" t="s">
        <v>1</v>
      </c>
      <c r="C52" t="s">
        <v>2</v>
      </c>
      <c r="D52" t="s">
        <v>150</v>
      </c>
      <c r="E52" t="s">
        <v>151</v>
      </c>
      <c r="F52" t="s">
        <v>79</v>
      </c>
      <c r="G52" t="s">
        <v>147</v>
      </c>
      <c r="H52" t="s">
        <v>80</v>
      </c>
      <c r="I52" s="2">
        <v>0</v>
      </c>
      <c r="J52" s="2">
        <v>1500</v>
      </c>
      <c r="K52" s="2">
        <v>1500</v>
      </c>
      <c r="L52" s="2">
        <v>0</v>
      </c>
      <c r="M52" s="2">
        <v>1197</v>
      </c>
      <c r="N52" s="2">
        <v>1197</v>
      </c>
      <c r="O52" s="2">
        <v>303</v>
      </c>
      <c r="P52" s="2">
        <v>303</v>
      </c>
      <c r="Q52" t="s">
        <v>8</v>
      </c>
      <c r="R52" s="2">
        <v>303</v>
      </c>
      <c r="S52" t="s">
        <v>154</v>
      </c>
    </row>
    <row r="53" spans="1:19" hidden="1" outlineLevel="1" x14ac:dyDescent="0.2">
      <c r="A53" s="3" t="s">
        <v>90</v>
      </c>
      <c r="B53" s="3" t="s">
        <v>90</v>
      </c>
      <c r="C53" s="3" t="s">
        <v>90</v>
      </c>
      <c r="D53" s="3" t="s">
        <v>150</v>
      </c>
      <c r="E53" s="3" t="s">
        <v>90</v>
      </c>
      <c r="F53" s="3" t="s">
        <v>90</v>
      </c>
      <c r="G53" s="3" t="s">
        <v>90</v>
      </c>
      <c r="H53" s="3" t="s">
        <v>90</v>
      </c>
      <c r="I53" s="4">
        <v>0</v>
      </c>
      <c r="J53" s="3" t="s">
        <v>90</v>
      </c>
      <c r="K53" s="4">
        <v>2000</v>
      </c>
      <c r="L53" s="4">
        <v>0</v>
      </c>
      <c r="M53" s="4">
        <v>1697</v>
      </c>
      <c r="N53" s="4">
        <v>1697</v>
      </c>
      <c r="O53" s="4">
        <v>303</v>
      </c>
      <c r="P53" s="4">
        <v>303</v>
      </c>
      <c r="Q53" s="3" t="s">
        <v>90</v>
      </c>
      <c r="R53" s="4">
        <v>303</v>
      </c>
      <c r="S53" s="3" t="s">
        <v>90</v>
      </c>
    </row>
    <row r="54" spans="1:19" hidden="1" outlineLevel="2" x14ac:dyDescent="0.2">
      <c r="A54" t="s">
        <v>0</v>
      </c>
      <c r="B54" t="s">
        <v>1</v>
      </c>
      <c r="C54" t="s">
        <v>2</v>
      </c>
      <c r="D54" t="s">
        <v>155</v>
      </c>
      <c r="E54" t="s">
        <v>156</v>
      </c>
      <c r="F54" t="s">
        <v>157</v>
      </c>
      <c r="G54" t="s">
        <v>147</v>
      </c>
      <c r="H54" t="s">
        <v>158</v>
      </c>
      <c r="I54" s="2">
        <v>40000</v>
      </c>
      <c r="J54" s="2">
        <v>0</v>
      </c>
      <c r="K54" s="2">
        <v>40000</v>
      </c>
      <c r="L54" s="2">
        <v>0</v>
      </c>
      <c r="M54" s="2">
        <v>39999.96</v>
      </c>
      <c r="N54" s="2">
        <v>39999.96</v>
      </c>
      <c r="O54" s="2">
        <v>0.04</v>
      </c>
      <c r="P54" s="2">
        <v>0.04</v>
      </c>
      <c r="Q54" t="s">
        <v>8</v>
      </c>
      <c r="R54" s="2">
        <v>0.04</v>
      </c>
      <c r="S54" t="s">
        <v>159</v>
      </c>
    </row>
    <row r="55" spans="1:19" hidden="1" outlineLevel="2" x14ac:dyDescent="0.2">
      <c r="A55" t="s">
        <v>0</v>
      </c>
      <c r="B55" t="s">
        <v>1</v>
      </c>
      <c r="C55" t="s">
        <v>2</v>
      </c>
      <c r="D55" t="s">
        <v>155</v>
      </c>
      <c r="E55" t="s">
        <v>156</v>
      </c>
      <c r="F55" t="s">
        <v>160</v>
      </c>
      <c r="G55" t="s">
        <v>147</v>
      </c>
      <c r="H55" t="s">
        <v>44</v>
      </c>
      <c r="I55" s="2">
        <v>33606</v>
      </c>
      <c r="J55" s="2">
        <v>-2699.15</v>
      </c>
      <c r="K55" s="2">
        <v>30906.85</v>
      </c>
      <c r="L55" s="2">
        <v>0</v>
      </c>
      <c r="M55" s="2">
        <v>27955.4</v>
      </c>
      <c r="N55" s="2">
        <v>27955.4</v>
      </c>
      <c r="O55" s="2">
        <v>2951.45</v>
      </c>
      <c r="P55" s="2">
        <v>2951.45</v>
      </c>
      <c r="Q55" t="s">
        <v>8</v>
      </c>
      <c r="R55" s="2">
        <v>2951.45</v>
      </c>
      <c r="S55" t="s">
        <v>161</v>
      </c>
    </row>
    <row r="56" spans="1:19" hidden="1" outlineLevel="2" x14ac:dyDescent="0.2">
      <c r="A56" t="s">
        <v>0</v>
      </c>
      <c r="B56" t="s">
        <v>1</v>
      </c>
      <c r="C56" t="s">
        <v>2</v>
      </c>
      <c r="D56" t="s">
        <v>155</v>
      </c>
      <c r="E56" t="s">
        <v>156</v>
      </c>
      <c r="F56" t="s">
        <v>162</v>
      </c>
      <c r="G56" t="s">
        <v>147</v>
      </c>
      <c r="H56" t="s">
        <v>163</v>
      </c>
      <c r="I56" s="2">
        <v>5562.32</v>
      </c>
      <c r="J56" s="2">
        <v>-5562.32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t="s">
        <v>8</v>
      </c>
      <c r="R56" s="2">
        <v>0</v>
      </c>
      <c r="S56" t="s">
        <v>164</v>
      </c>
    </row>
    <row r="57" spans="1:19" hidden="1" outlineLevel="2" x14ac:dyDescent="0.2">
      <c r="A57" t="s">
        <v>0</v>
      </c>
      <c r="B57" t="s">
        <v>1</v>
      </c>
      <c r="C57" t="s">
        <v>2</v>
      </c>
      <c r="D57" t="s">
        <v>155</v>
      </c>
      <c r="E57" t="s">
        <v>156</v>
      </c>
      <c r="F57" t="s">
        <v>165</v>
      </c>
      <c r="G57" t="s">
        <v>6</v>
      </c>
      <c r="H57" t="s">
        <v>166</v>
      </c>
      <c r="I57" s="2">
        <v>0</v>
      </c>
      <c r="J57" s="2">
        <v>0</v>
      </c>
      <c r="K57" s="2">
        <v>12000</v>
      </c>
      <c r="L57" s="2">
        <v>0</v>
      </c>
      <c r="M57" s="2">
        <v>11922</v>
      </c>
      <c r="N57" s="2">
        <v>11922</v>
      </c>
      <c r="O57" s="2">
        <v>78</v>
      </c>
      <c r="P57" s="2">
        <v>78</v>
      </c>
      <c r="Q57" t="s">
        <v>8</v>
      </c>
      <c r="R57" s="2">
        <v>78</v>
      </c>
      <c r="S57" t="s">
        <v>167</v>
      </c>
    </row>
    <row r="58" spans="1:19" hidden="1" outlineLevel="2" x14ac:dyDescent="0.2">
      <c r="A58" t="s">
        <v>0</v>
      </c>
      <c r="B58" t="s">
        <v>1</v>
      </c>
      <c r="C58" t="s">
        <v>2</v>
      </c>
      <c r="D58" t="s">
        <v>155</v>
      </c>
      <c r="E58" t="s">
        <v>156</v>
      </c>
      <c r="F58" t="s">
        <v>168</v>
      </c>
      <c r="G58" t="s">
        <v>147</v>
      </c>
      <c r="H58" t="s">
        <v>169</v>
      </c>
      <c r="I58" s="2">
        <v>282000</v>
      </c>
      <c r="J58" s="2">
        <v>-147800</v>
      </c>
      <c r="K58" s="2">
        <v>134200</v>
      </c>
      <c r="L58" s="2">
        <v>0</v>
      </c>
      <c r="M58" s="2">
        <v>134157.01</v>
      </c>
      <c r="N58" s="2">
        <v>133808.81</v>
      </c>
      <c r="O58" s="2">
        <v>42.99</v>
      </c>
      <c r="P58" s="2">
        <v>391.19</v>
      </c>
      <c r="Q58" t="s">
        <v>8</v>
      </c>
      <c r="R58" s="2">
        <v>42.99</v>
      </c>
      <c r="S58" t="s">
        <v>170</v>
      </c>
    </row>
    <row r="59" spans="1:19" hidden="1" outlineLevel="2" x14ac:dyDescent="0.2">
      <c r="A59" t="s">
        <v>0</v>
      </c>
      <c r="B59" t="s">
        <v>1</v>
      </c>
      <c r="C59" t="s">
        <v>2</v>
      </c>
      <c r="D59" t="s">
        <v>155</v>
      </c>
      <c r="E59" t="s">
        <v>156</v>
      </c>
      <c r="F59" t="s">
        <v>168</v>
      </c>
      <c r="G59" t="s">
        <v>6</v>
      </c>
      <c r="H59" t="s">
        <v>169</v>
      </c>
      <c r="I59" s="2">
        <v>0</v>
      </c>
      <c r="J59" s="2">
        <v>0</v>
      </c>
      <c r="K59" s="2">
        <v>225000</v>
      </c>
      <c r="L59" s="2">
        <v>0</v>
      </c>
      <c r="M59" s="2">
        <v>0</v>
      </c>
      <c r="N59" s="2">
        <v>0</v>
      </c>
      <c r="O59" s="2">
        <v>225000</v>
      </c>
      <c r="P59" s="2">
        <v>225000</v>
      </c>
      <c r="Q59" t="s">
        <v>8</v>
      </c>
      <c r="R59" s="2">
        <v>225000</v>
      </c>
      <c r="S59" t="s">
        <v>170</v>
      </c>
    </row>
    <row r="60" spans="1:19" hidden="1" outlineLevel="2" x14ac:dyDescent="0.2">
      <c r="A60" t="s">
        <v>0</v>
      </c>
      <c r="B60" t="s">
        <v>1</v>
      </c>
      <c r="C60" t="s">
        <v>2</v>
      </c>
      <c r="D60" t="s">
        <v>155</v>
      </c>
      <c r="E60" t="s">
        <v>156</v>
      </c>
      <c r="F60" t="s">
        <v>171</v>
      </c>
      <c r="G60" t="s">
        <v>6</v>
      </c>
      <c r="H60" t="s">
        <v>172</v>
      </c>
      <c r="I60" s="2">
        <v>0</v>
      </c>
      <c r="J60" s="2">
        <v>0</v>
      </c>
      <c r="K60" s="2">
        <v>150000</v>
      </c>
      <c r="L60" s="2">
        <v>55999.16</v>
      </c>
      <c r="M60" s="2">
        <v>0</v>
      </c>
      <c r="N60" s="2">
        <v>0</v>
      </c>
      <c r="O60" s="2">
        <v>150000</v>
      </c>
      <c r="P60" s="2">
        <v>150000</v>
      </c>
      <c r="Q60" t="s">
        <v>8</v>
      </c>
      <c r="R60" s="2">
        <v>94000.84</v>
      </c>
      <c r="S60" t="s">
        <v>173</v>
      </c>
    </row>
    <row r="61" spans="1:19" hidden="1" outlineLevel="2" x14ac:dyDescent="0.2">
      <c r="A61" t="s">
        <v>0</v>
      </c>
      <c r="B61" t="s">
        <v>1</v>
      </c>
      <c r="C61" t="s">
        <v>2</v>
      </c>
      <c r="D61" t="s">
        <v>155</v>
      </c>
      <c r="E61" t="s">
        <v>156</v>
      </c>
      <c r="F61" t="s">
        <v>171</v>
      </c>
      <c r="G61" t="s">
        <v>147</v>
      </c>
      <c r="H61" t="s">
        <v>172</v>
      </c>
      <c r="I61" s="2">
        <v>266011.67</v>
      </c>
      <c r="J61" s="2">
        <v>527816.06999999995</v>
      </c>
      <c r="K61" s="2">
        <v>793827.74</v>
      </c>
      <c r="L61" s="2">
        <v>0</v>
      </c>
      <c r="M61" s="2">
        <v>789749.94</v>
      </c>
      <c r="N61" s="2">
        <v>744169.81</v>
      </c>
      <c r="O61" s="2">
        <v>4077.8</v>
      </c>
      <c r="P61" s="2">
        <v>49657.93</v>
      </c>
      <c r="Q61" t="s">
        <v>8</v>
      </c>
      <c r="R61" s="2">
        <v>4077.8</v>
      </c>
      <c r="S61" t="s">
        <v>173</v>
      </c>
    </row>
    <row r="62" spans="1:19" hidden="1" outlineLevel="2" x14ac:dyDescent="0.2">
      <c r="A62" t="s">
        <v>0</v>
      </c>
      <c r="B62" t="s">
        <v>1</v>
      </c>
      <c r="C62" t="s">
        <v>2</v>
      </c>
      <c r="D62" t="s">
        <v>155</v>
      </c>
      <c r="E62" t="s">
        <v>156</v>
      </c>
      <c r="F62" t="s">
        <v>174</v>
      </c>
      <c r="G62" t="s">
        <v>147</v>
      </c>
      <c r="H62" t="s">
        <v>175</v>
      </c>
      <c r="I62" s="2">
        <v>390674.27</v>
      </c>
      <c r="J62" s="2">
        <v>-390674.27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t="s">
        <v>8</v>
      </c>
      <c r="R62" s="2">
        <v>0</v>
      </c>
      <c r="S62" t="s">
        <v>176</v>
      </c>
    </row>
    <row r="63" spans="1:19" hidden="1" outlineLevel="2" x14ac:dyDescent="0.2">
      <c r="A63" t="s">
        <v>0</v>
      </c>
      <c r="B63" t="s">
        <v>1</v>
      </c>
      <c r="C63" t="s">
        <v>2</v>
      </c>
      <c r="D63" t="s">
        <v>155</v>
      </c>
      <c r="E63" t="s">
        <v>156</v>
      </c>
      <c r="F63" t="s">
        <v>177</v>
      </c>
      <c r="G63" t="s">
        <v>147</v>
      </c>
      <c r="H63" t="s">
        <v>178</v>
      </c>
      <c r="I63" s="2">
        <v>72000</v>
      </c>
      <c r="J63" s="2">
        <v>17400</v>
      </c>
      <c r="K63" s="2">
        <v>89400</v>
      </c>
      <c r="L63" s="2">
        <v>0</v>
      </c>
      <c r="M63" s="2">
        <v>89399.78</v>
      </c>
      <c r="N63" s="2">
        <v>89385.33</v>
      </c>
      <c r="O63" s="2">
        <v>0.22</v>
      </c>
      <c r="P63" s="2">
        <v>14.67</v>
      </c>
      <c r="Q63" t="s">
        <v>8</v>
      </c>
      <c r="R63" s="2">
        <v>0.22</v>
      </c>
      <c r="S63" t="s">
        <v>179</v>
      </c>
    </row>
    <row r="64" spans="1:19" hidden="1" outlineLevel="2" x14ac:dyDescent="0.2">
      <c r="A64" t="s">
        <v>0</v>
      </c>
      <c r="B64" t="s">
        <v>1</v>
      </c>
      <c r="C64" t="s">
        <v>2</v>
      </c>
      <c r="D64" t="s">
        <v>155</v>
      </c>
      <c r="E64" t="s">
        <v>156</v>
      </c>
      <c r="F64" t="s">
        <v>82</v>
      </c>
      <c r="G64" t="s">
        <v>147</v>
      </c>
      <c r="H64" t="s">
        <v>71</v>
      </c>
      <c r="I64" s="2">
        <v>84432</v>
      </c>
      <c r="J64" s="2">
        <v>-59233</v>
      </c>
      <c r="K64" s="2">
        <v>25199</v>
      </c>
      <c r="L64" s="2">
        <v>0</v>
      </c>
      <c r="M64" s="2">
        <v>25199</v>
      </c>
      <c r="N64" s="2">
        <v>25199</v>
      </c>
      <c r="O64" s="2">
        <v>0</v>
      </c>
      <c r="P64" s="2">
        <v>0</v>
      </c>
      <c r="Q64" t="s">
        <v>8</v>
      </c>
      <c r="R64" s="2">
        <v>0</v>
      </c>
      <c r="S64" t="s">
        <v>180</v>
      </c>
    </row>
    <row r="65" spans="1:19" hidden="1" outlineLevel="2" x14ac:dyDescent="0.2">
      <c r="A65" t="s">
        <v>0</v>
      </c>
      <c r="B65" t="s">
        <v>1</v>
      </c>
      <c r="C65" t="s">
        <v>2</v>
      </c>
      <c r="D65" t="s">
        <v>155</v>
      </c>
      <c r="E65" t="s">
        <v>156</v>
      </c>
      <c r="F65" t="s">
        <v>87</v>
      </c>
      <c r="G65" t="s">
        <v>147</v>
      </c>
      <c r="H65" t="s">
        <v>88</v>
      </c>
      <c r="I65" s="2">
        <v>41394</v>
      </c>
      <c r="J65" s="2">
        <v>-28200</v>
      </c>
      <c r="K65" s="2">
        <v>13194</v>
      </c>
      <c r="L65" s="2">
        <v>0</v>
      </c>
      <c r="M65" s="2">
        <v>13194</v>
      </c>
      <c r="N65" s="2">
        <v>13194</v>
      </c>
      <c r="O65" s="2">
        <v>0</v>
      </c>
      <c r="P65" s="2">
        <v>0</v>
      </c>
      <c r="Q65" t="s">
        <v>8</v>
      </c>
      <c r="R65" s="2">
        <v>0</v>
      </c>
      <c r="S65" t="s">
        <v>181</v>
      </c>
    </row>
    <row r="66" spans="1:19" hidden="1" outlineLevel="2" x14ac:dyDescent="0.2">
      <c r="A66" t="s">
        <v>0</v>
      </c>
      <c r="B66" t="s">
        <v>1</v>
      </c>
      <c r="C66" t="s">
        <v>2</v>
      </c>
      <c r="D66" t="s">
        <v>155</v>
      </c>
      <c r="E66" t="s">
        <v>156</v>
      </c>
      <c r="F66" t="s">
        <v>182</v>
      </c>
      <c r="G66" t="s">
        <v>147</v>
      </c>
      <c r="H66" t="s">
        <v>183</v>
      </c>
      <c r="I66" s="2">
        <v>0</v>
      </c>
      <c r="J66" s="2">
        <v>1500</v>
      </c>
      <c r="K66" s="2">
        <v>1500</v>
      </c>
      <c r="L66" s="2">
        <v>1360.8</v>
      </c>
      <c r="M66" s="2">
        <v>0</v>
      </c>
      <c r="N66" s="2">
        <v>0</v>
      </c>
      <c r="O66" s="2">
        <v>1500</v>
      </c>
      <c r="P66" s="2">
        <v>1500</v>
      </c>
      <c r="Q66" t="s">
        <v>8</v>
      </c>
      <c r="R66" s="2">
        <v>139.19999999999999</v>
      </c>
      <c r="S66" t="s">
        <v>184</v>
      </c>
    </row>
    <row r="67" spans="1:19" hidden="1" outlineLevel="1" x14ac:dyDescent="0.2">
      <c r="A67" s="3" t="s">
        <v>90</v>
      </c>
      <c r="B67" s="3" t="s">
        <v>90</v>
      </c>
      <c r="C67" s="3" t="s">
        <v>90</v>
      </c>
      <c r="D67" s="3" t="s">
        <v>155</v>
      </c>
      <c r="E67" s="3" t="s">
        <v>90</v>
      </c>
      <c r="F67" s="3" t="s">
        <v>90</v>
      </c>
      <c r="G67" s="3" t="s">
        <v>90</v>
      </c>
      <c r="H67" s="3" t="s">
        <v>90</v>
      </c>
      <c r="I67" s="4">
        <v>1215680.26</v>
      </c>
      <c r="J67" s="3" t="s">
        <v>90</v>
      </c>
      <c r="K67" s="4">
        <v>1515227.59</v>
      </c>
      <c r="L67" s="4">
        <v>57359.96</v>
      </c>
      <c r="M67" s="4">
        <v>1131577.0900000001</v>
      </c>
      <c r="N67" s="4">
        <v>1085634.31</v>
      </c>
      <c r="O67" s="4">
        <v>383650.5</v>
      </c>
      <c r="P67" s="4">
        <v>429593.28</v>
      </c>
      <c r="Q67" s="3" t="s">
        <v>90</v>
      </c>
      <c r="R67" s="4">
        <v>326290.53999999998</v>
      </c>
      <c r="S67" s="3" t="s">
        <v>90</v>
      </c>
    </row>
    <row r="68" spans="1:19" hidden="1" outlineLevel="2" x14ac:dyDescent="0.2">
      <c r="A68" t="s">
        <v>0</v>
      </c>
      <c r="B68" t="s">
        <v>1</v>
      </c>
      <c r="C68" t="s">
        <v>2</v>
      </c>
      <c r="D68" t="s">
        <v>185</v>
      </c>
      <c r="E68" t="s">
        <v>186</v>
      </c>
      <c r="F68" t="s">
        <v>160</v>
      </c>
      <c r="G68" t="s">
        <v>147</v>
      </c>
      <c r="H68" t="s">
        <v>44</v>
      </c>
      <c r="I68" s="2">
        <v>17852.400000000001</v>
      </c>
      <c r="J68" s="2">
        <v>-5031.17</v>
      </c>
      <c r="K68" s="2">
        <v>12821.23</v>
      </c>
      <c r="L68" s="2">
        <v>0</v>
      </c>
      <c r="M68" s="2">
        <v>12821.23</v>
      </c>
      <c r="N68" s="2">
        <v>12821.23</v>
      </c>
      <c r="O68" s="2">
        <v>0</v>
      </c>
      <c r="P68" s="2">
        <v>0</v>
      </c>
      <c r="Q68" t="s">
        <v>8</v>
      </c>
      <c r="R68" s="2">
        <v>0</v>
      </c>
      <c r="S68" t="s">
        <v>161</v>
      </c>
    </row>
    <row r="69" spans="1:19" hidden="1" outlineLevel="2" x14ac:dyDescent="0.2">
      <c r="A69" t="s">
        <v>0</v>
      </c>
      <c r="B69" t="s">
        <v>1</v>
      </c>
      <c r="C69" t="s">
        <v>2</v>
      </c>
      <c r="D69" t="s">
        <v>185</v>
      </c>
      <c r="E69" t="s">
        <v>186</v>
      </c>
      <c r="F69" t="s">
        <v>168</v>
      </c>
      <c r="G69" t="s">
        <v>147</v>
      </c>
      <c r="H69" t="s">
        <v>169</v>
      </c>
      <c r="I69" s="2">
        <v>252428.71</v>
      </c>
      <c r="J69" s="2">
        <v>1745361.3</v>
      </c>
      <c r="K69" s="2">
        <v>1997790.01</v>
      </c>
      <c r="L69" s="2">
        <v>150317.01999999999</v>
      </c>
      <c r="M69" s="2">
        <v>1843703.11</v>
      </c>
      <c r="N69" s="2">
        <v>1842332.49</v>
      </c>
      <c r="O69" s="2">
        <v>154086.9</v>
      </c>
      <c r="P69" s="2">
        <v>155457.51999999999</v>
      </c>
      <c r="Q69" t="s">
        <v>8</v>
      </c>
      <c r="R69" s="2">
        <v>3769.88</v>
      </c>
      <c r="S69" t="s">
        <v>170</v>
      </c>
    </row>
    <row r="70" spans="1:19" hidden="1" outlineLevel="2" x14ac:dyDescent="0.2">
      <c r="A70" t="s">
        <v>0</v>
      </c>
      <c r="B70" t="s">
        <v>1</v>
      </c>
      <c r="C70" t="s">
        <v>2</v>
      </c>
      <c r="D70" t="s">
        <v>185</v>
      </c>
      <c r="E70" t="s">
        <v>186</v>
      </c>
      <c r="F70" t="s">
        <v>171</v>
      </c>
      <c r="G70" t="s">
        <v>147</v>
      </c>
      <c r="H70" t="s">
        <v>172</v>
      </c>
      <c r="I70" s="2">
        <v>2099107.4700000002</v>
      </c>
      <c r="J70" s="2">
        <v>-1323534.97</v>
      </c>
      <c r="K70" s="2">
        <v>775572.5</v>
      </c>
      <c r="L70" s="2">
        <v>86218.33</v>
      </c>
      <c r="M70" s="2">
        <v>689354.17</v>
      </c>
      <c r="N70" s="2">
        <v>669517.26</v>
      </c>
      <c r="O70" s="2">
        <v>86218.33</v>
      </c>
      <c r="P70" s="2">
        <v>106055.24</v>
      </c>
      <c r="Q70" t="s">
        <v>8</v>
      </c>
      <c r="R70" s="2">
        <v>0</v>
      </c>
      <c r="S70" t="s">
        <v>173</v>
      </c>
    </row>
    <row r="71" spans="1:19" hidden="1" outlineLevel="2" x14ac:dyDescent="0.2">
      <c r="A71" t="s">
        <v>0</v>
      </c>
      <c r="B71" t="s">
        <v>1</v>
      </c>
      <c r="C71" t="s">
        <v>2</v>
      </c>
      <c r="D71" t="s">
        <v>185</v>
      </c>
      <c r="E71" t="s">
        <v>186</v>
      </c>
      <c r="F71" t="s">
        <v>174</v>
      </c>
      <c r="G71" t="s">
        <v>147</v>
      </c>
      <c r="H71" t="s">
        <v>175</v>
      </c>
      <c r="I71" s="2">
        <v>791361.3</v>
      </c>
      <c r="J71" s="2">
        <v>-513889.65</v>
      </c>
      <c r="K71" s="2">
        <v>277471.65000000002</v>
      </c>
      <c r="L71" s="2">
        <v>2.15</v>
      </c>
      <c r="M71" s="2">
        <v>271219.76</v>
      </c>
      <c r="N71" s="2">
        <v>269629.09000000003</v>
      </c>
      <c r="O71" s="2">
        <v>6251.89</v>
      </c>
      <c r="P71" s="2">
        <v>7842.56</v>
      </c>
      <c r="Q71" t="s">
        <v>8</v>
      </c>
      <c r="R71" s="2">
        <v>6249.74</v>
      </c>
      <c r="S71" t="s">
        <v>176</v>
      </c>
    </row>
    <row r="72" spans="1:19" hidden="1" outlineLevel="2" x14ac:dyDescent="0.2">
      <c r="A72" t="s">
        <v>0</v>
      </c>
      <c r="B72" t="s">
        <v>1</v>
      </c>
      <c r="C72" t="s">
        <v>2</v>
      </c>
      <c r="D72" t="s">
        <v>185</v>
      </c>
      <c r="E72" t="s">
        <v>186</v>
      </c>
      <c r="F72" t="s">
        <v>177</v>
      </c>
      <c r="G72" t="s">
        <v>147</v>
      </c>
      <c r="H72" t="s">
        <v>178</v>
      </c>
      <c r="I72" s="2">
        <v>0</v>
      </c>
      <c r="J72" s="2">
        <v>108321.14</v>
      </c>
      <c r="K72" s="2">
        <v>108321.14</v>
      </c>
      <c r="L72" s="2">
        <v>0</v>
      </c>
      <c r="M72" s="2">
        <v>108321.14</v>
      </c>
      <c r="N72" s="2">
        <v>106165.96</v>
      </c>
      <c r="O72" s="2">
        <v>0</v>
      </c>
      <c r="P72" s="2">
        <v>2155.1799999999998</v>
      </c>
      <c r="Q72" t="s">
        <v>8</v>
      </c>
      <c r="R72" s="2">
        <v>0</v>
      </c>
      <c r="S72" t="s">
        <v>179</v>
      </c>
    </row>
    <row r="73" spans="1:19" hidden="1" outlineLevel="1" x14ac:dyDescent="0.2">
      <c r="A73" s="3" t="s">
        <v>90</v>
      </c>
      <c r="B73" s="3" t="s">
        <v>90</v>
      </c>
      <c r="C73" s="3" t="s">
        <v>90</v>
      </c>
      <c r="D73" s="3" t="s">
        <v>185</v>
      </c>
      <c r="E73" s="3" t="s">
        <v>90</v>
      </c>
      <c r="F73" s="3" t="s">
        <v>90</v>
      </c>
      <c r="G73" s="3" t="s">
        <v>90</v>
      </c>
      <c r="H73" s="3" t="s">
        <v>90</v>
      </c>
      <c r="I73" s="4">
        <v>3160749.88</v>
      </c>
      <c r="J73" s="3" t="s">
        <v>90</v>
      </c>
      <c r="K73" s="4">
        <v>3171976.53</v>
      </c>
      <c r="L73" s="4">
        <v>236537.5</v>
      </c>
      <c r="M73" s="4">
        <v>2925419.41</v>
      </c>
      <c r="N73" s="4">
        <v>2900466.03</v>
      </c>
      <c r="O73" s="4">
        <v>246557.12</v>
      </c>
      <c r="P73" s="4">
        <v>271510.5</v>
      </c>
      <c r="Q73" s="3" t="s">
        <v>90</v>
      </c>
      <c r="R73" s="4">
        <v>10019.620000000001</v>
      </c>
      <c r="S73" s="3" t="s">
        <v>90</v>
      </c>
    </row>
    <row r="74" spans="1:19" hidden="1" outlineLevel="2" x14ac:dyDescent="0.2">
      <c r="A74" t="s">
        <v>0</v>
      </c>
      <c r="B74" t="s">
        <v>1</v>
      </c>
      <c r="C74" t="s">
        <v>2</v>
      </c>
      <c r="D74" t="s">
        <v>187</v>
      </c>
      <c r="E74" t="s">
        <v>188</v>
      </c>
      <c r="F74" t="s">
        <v>189</v>
      </c>
      <c r="G74" t="s">
        <v>147</v>
      </c>
      <c r="H74" t="s">
        <v>190</v>
      </c>
      <c r="I74" s="2">
        <v>1000</v>
      </c>
      <c r="J74" s="2">
        <v>-1000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t="s">
        <v>8</v>
      </c>
      <c r="R74" s="2">
        <v>0</v>
      </c>
      <c r="S74" t="s">
        <v>191</v>
      </c>
    </row>
    <row r="75" spans="1:19" hidden="1" outlineLevel="2" x14ac:dyDescent="0.2">
      <c r="A75" t="s">
        <v>0</v>
      </c>
      <c r="B75" t="s">
        <v>1</v>
      </c>
      <c r="C75" t="s">
        <v>2</v>
      </c>
      <c r="D75" t="s">
        <v>187</v>
      </c>
      <c r="E75" t="s">
        <v>188</v>
      </c>
      <c r="F75" t="s">
        <v>192</v>
      </c>
      <c r="G75" t="s">
        <v>147</v>
      </c>
      <c r="H75" t="s">
        <v>193</v>
      </c>
      <c r="I75" s="2">
        <v>2000</v>
      </c>
      <c r="J75" s="2">
        <v>-10</v>
      </c>
      <c r="K75" s="2">
        <v>1990</v>
      </c>
      <c r="L75" s="2">
        <v>0</v>
      </c>
      <c r="M75" s="2">
        <v>1990</v>
      </c>
      <c r="N75" s="2">
        <v>1990</v>
      </c>
      <c r="O75" s="2">
        <v>0</v>
      </c>
      <c r="P75" s="2">
        <v>0</v>
      </c>
      <c r="Q75" t="s">
        <v>8</v>
      </c>
      <c r="R75" s="2">
        <v>0</v>
      </c>
      <c r="S75" t="s">
        <v>194</v>
      </c>
    </row>
    <row r="76" spans="1:19" hidden="1" outlineLevel="2" x14ac:dyDescent="0.2">
      <c r="A76" t="s">
        <v>0</v>
      </c>
      <c r="B76" t="s">
        <v>1</v>
      </c>
      <c r="C76" t="s">
        <v>2</v>
      </c>
      <c r="D76" t="s">
        <v>187</v>
      </c>
      <c r="E76" t="s">
        <v>188</v>
      </c>
      <c r="F76" t="s">
        <v>195</v>
      </c>
      <c r="G76" t="s">
        <v>6</v>
      </c>
      <c r="H76" t="s">
        <v>196</v>
      </c>
      <c r="I76" s="2">
        <v>0</v>
      </c>
      <c r="J76" s="2">
        <v>0</v>
      </c>
      <c r="K76" s="2">
        <v>80000</v>
      </c>
      <c r="L76" s="2">
        <v>0</v>
      </c>
      <c r="M76" s="2">
        <v>79999.38</v>
      </c>
      <c r="N76" s="2">
        <v>79999.38</v>
      </c>
      <c r="O76" s="2">
        <v>0.62</v>
      </c>
      <c r="P76" s="2">
        <v>0.62</v>
      </c>
      <c r="Q76" t="s">
        <v>8</v>
      </c>
      <c r="R76" s="2">
        <v>0.62</v>
      </c>
      <c r="S76" t="s">
        <v>197</v>
      </c>
    </row>
    <row r="77" spans="1:19" hidden="1" outlineLevel="2" x14ac:dyDescent="0.2">
      <c r="A77" t="s">
        <v>0</v>
      </c>
      <c r="B77" t="s">
        <v>1</v>
      </c>
      <c r="C77" t="s">
        <v>2</v>
      </c>
      <c r="D77" t="s">
        <v>187</v>
      </c>
      <c r="E77" t="s">
        <v>188</v>
      </c>
      <c r="F77" t="s">
        <v>195</v>
      </c>
      <c r="G77" t="s">
        <v>147</v>
      </c>
      <c r="H77" t="s">
        <v>196</v>
      </c>
      <c r="I77" s="2">
        <v>21500</v>
      </c>
      <c r="J77" s="2">
        <v>-15223.58</v>
      </c>
      <c r="K77" s="2">
        <v>6276.42</v>
      </c>
      <c r="L77" s="2">
        <v>0</v>
      </c>
      <c r="M77" s="2">
        <v>6276.42</v>
      </c>
      <c r="N77" s="2">
        <v>6276.42</v>
      </c>
      <c r="O77" s="2">
        <v>0</v>
      </c>
      <c r="P77" s="2">
        <v>0</v>
      </c>
      <c r="Q77" t="s">
        <v>8</v>
      </c>
      <c r="R77" s="2">
        <v>0</v>
      </c>
      <c r="S77" t="s">
        <v>197</v>
      </c>
    </row>
    <row r="78" spans="1:19" hidden="1" outlineLevel="2" x14ac:dyDescent="0.2">
      <c r="A78" t="s">
        <v>0</v>
      </c>
      <c r="B78" t="s">
        <v>1</v>
      </c>
      <c r="C78" t="s">
        <v>2</v>
      </c>
      <c r="D78" t="s">
        <v>187</v>
      </c>
      <c r="E78" t="s">
        <v>188</v>
      </c>
      <c r="F78" t="s">
        <v>198</v>
      </c>
      <c r="G78" t="s">
        <v>147</v>
      </c>
      <c r="H78" t="s">
        <v>199</v>
      </c>
      <c r="I78" s="2">
        <v>8128</v>
      </c>
      <c r="J78" s="2">
        <v>50194.66</v>
      </c>
      <c r="K78" s="2">
        <v>58322.66</v>
      </c>
      <c r="L78" s="2">
        <v>0</v>
      </c>
      <c r="M78" s="2">
        <v>58322.66</v>
      </c>
      <c r="N78" s="2">
        <v>58322.66</v>
      </c>
      <c r="O78" s="2">
        <v>0</v>
      </c>
      <c r="P78" s="2">
        <v>0</v>
      </c>
      <c r="Q78" t="s">
        <v>8</v>
      </c>
      <c r="R78" s="2">
        <v>0</v>
      </c>
      <c r="S78" t="s">
        <v>200</v>
      </c>
    </row>
    <row r="79" spans="1:19" hidden="1" outlineLevel="2" x14ac:dyDescent="0.2">
      <c r="A79" t="s">
        <v>0</v>
      </c>
      <c r="B79" t="s">
        <v>1</v>
      </c>
      <c r="C79" t="s">
        <v>2</v>
      </c>
      <c r="D79" t="s">
        <v>187</v>
      </c>
      <c r="E79" t="s">
        <v>188</v>
      </c>
      <c r="F79" t="s">
        <v>201</v>
      </c>
      <c r="G79" t="s">
        <v>147</v>
      </c>
      <c r="H79" t="s">
        <v>202</v>
      </c>
      <c r="I79" s="2">
        <v>3900</v>
      </c>
      <c r="J79" s="2">
        <v>896</v>
      </c>
      <c r="K79" s="2">
        <v>4796</v>
      </c>
      <c r="L79" s="2">
        <v>0</v>
      </c>
      <c r="M79" s="2">
        <v>4796</v>
      </c>
      <c r="N79" s="2">
        <v>4796</v>
      </c>
      <c r="O79" s="2">
        <v>0</v>
      </c>
      <c r="P79" s="2">
        <v>0</v>
      </c>
      <c r="Q79" t="s">
        <v>8</v>
      </c>
      <c r="R79" s="2">
        <v>0</v>
      </c>
      <c r="S79" t="s">
        <v>203</v>
      </c>
    </row>
    <row r="80" spans="1:19" hidden="1" outlineLevel="2" x14ac:dyDescent="0.2">
      <c r="A80" t="s">
        <v>0</v>
      </c>
      <c r="B80" t="s">
        <v>1</v>
      </c>
      <c r="C80" t="s">
        <v>2</v>
      </c>
      <c r="D80" t="s">
        <v>187</v>
      </c>
      <c r="E80" t="s">
        <v>188</v>
      </c>
      <c r="F80" t="s">
        <v>152</v>
      </c>
      <c r="G80" t="s">
        <v>147</v>
      </c>
      <c r="H80" t="s">
        <v>56</v>
      </c>
      <c r="I80" s="2">
        <v>0</v>
      </c>
      <c r="J80" s="2">
        <v>588.61</v>
      </c>
      <c r="K80" s="2">
        <v>588.61</v>
      </c>
      <c r="L80" s="2">
        <v>58.92</v>
      </c>
      <c r="M80" s="2">
        <v>529.69000000000005</v>
      </c>
      <c r="N80" s="2">
        <v>529.69000000000005</v>
      </c>
      <c r="O80" s="2">
        <v>58.92</v>
      </c>
      <c r="P80" s="2">
        <v>58.92</v>
      </c>
      <c r="Q80" t="s">
        <v>8</v>
      </c>
      <c r="R80" s="2">
        <v>0</v>
      </c>
      <c r="S80" t="s">
        <v>204</v>
      </c>
    </row>
    <row r="81" spans="1:19" hidden="1" outlineLevel="2" x14ac:dyDescent="0.2">
      <c r="A81" t="s">
        <v>0</v>
      </c>
      <c r="B81" t="s">
        <v>1</v>
      </c>
      <c r="C81" t="s">
        <v>2</v>
      </c>
      <c r="D81" t="s">
        <v>187</v>
      </c>
      <c r="E81" t="s">
        <v>188</v>
      </c>
      <c r="F81" t="s">
        <v>205</v>
      </c>
      <c r="G81" t="s">
        <v>147</v>
      </c>
      <c r="H81" t="s">
        <v>59</v>
      </c>
      <c r="I81" s="2">
        <v>252</v>
      </c>
      <c r="J81" s="2">
        <v>-252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t="s">
        <v>8</v>
      </c>
      <c r="R81" s="2">
        <v>0</v>
      </c>
      <c r="S81" t="s">
        <v>206</v>
      </c>
    </row>
    <row r="82" spans="1:19" hidden="1" outlineLevel="2" x14ac:dyDescent="0.2">
      <c r="A82" t="s">
        <v>0</v>
      </c>
      <c r="B82" t="s">
        <v>1</v>
      </c>
      <c r="C82" t="s">
        <v>2</v>
      </c>
      <c r="D82" t="s">
        <v>187</v>
      </c>
      <c r="E82" t="s">
        <v>188</v>
      </c>
      <c r="F82" t="s">
        <v>207</v>
      </c>
      <c r="G82" t="s">
        <v>147</v>
      </c>
      <c r="H82" t="s">
        <v>208</v>
      </c>
      <c r="I82" s="2">
        <v>2943.5</v>
      </c>
      <c r="J82" s="2">
        <v>-1944</v>
      </c>
      <c r="K82" s="2">
        <v>999.5</v>
      </c>
      <c r="L82" s="2">
        <v>0.26</v>
      </c>
      <c r="M82" s="2">
        <v>999.24</v>
      </c>
      <c r="N82" s="2">
        <v>999.24</v>
      </c>
      <c r="O82" s="2">
        <v>0.26</v>
      </c>
      <c r="P82" s="2">
        <v>0.26</v>
      </c>
      <c r="Q82" t="s">
        <v>8</v>
      </c>
      <c r="R82" s="2">
        <v>0</v>
      </c>
      <c r="S82" t="s">
        <v>209</v>
      </c>
    </row>
    <row r="83" spans="1:19" hidden="1" outlineLevel="2" x14ac:dyDescent="0.2">
      <c r="A83" t="s">
        <v>0</v>
      </c>
      <c r="B83" t="s">
        <v>1</v>
      </c>
      <c r="C83" t="s">
        <v>2</v>
      </c>
      <c r="D83" t="s">
        <v>187</v>
      </c>
      <c r="E83" t="s">
        <v>188</v>
      </c>
      <c r="F83" t="s">
        <v>210</v>
      </c>
      <c r="G83" t="s">
        <v>147</v>
      </c>
      <c r="H83" t="s">
        <v>211</v>
      </c>
      <c r="I83" s="2">
        <v>2398.12</v>
      </c>
      <c r="J83" s="2">
        <v>-2398.12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t="s">
        <v>8</v>
      </c>
      <c r="R83" s="2">
        <v>0</v>
      </c>
      <c r="S83" t="s">
        <v>212</v>
      </c>
    </row>
    <row r="84" spans="1:19" hidden="1" outlineLevel="2" x14ac:dyDescent="0.2">
      <c r="A84" t="s">
        <v>0</v>
      </c>
      <c r="B84" t="s">
        <v>1</v>
      </c>
      <c r="C84" t="s">
        <v>2</v>
      </c>
      <c r="D84" t="s">
        <v>187</v>
      </c>
      <c r="E84" t="s">
        <v>188</v>
      </c>
      <c r="F84" t="s">
        <v>213</v>
      </c>
      <c r="G84" t="s">
        <v>147</v>
      </c>
      <c r="H84" t="s">
        <v>214</v>
      </c>
      <c r="I84" s="2">
        <v>565</v>
      </c>
      <c r="J84" s="2">
        <v>-565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t="s">
        <v>8</v>
      </c>
      <c r="R84" s="2">
        <v>0</v>
      </c>
      <c r="S84" t="s">
        <v>215</v>
      </c>
    </row>
    <row r="85" spans="1:19" hidden="1" outlineLevel="2" x14ac:dyDescent="0.2">
      <c r="A85" t="s">
        <v>0</v>
      </c>
      <c r="B85" t="s">
        <v>1</v>
      </c>
      <c r="C85" t="s">
        <v>2</v>
      </c>
      <c r="D85" t="s">
        <v>187</v>
      </c>
      <c r="E85" t="s">
        <v>188</v>
      </c>
      <c r="F85" t="s">
        <v>216</v>
      </c>
      <c r="G85" t="s">
        <v>147</v>
      </c>
      <c r="H85" t="s">
        <v>80</v>
      </c>
      <c r="I85" s="2">
        <v>11275.15</v>
      </c>
      <c r="J85" s="2">
        <v>-10529.69</v>
      </c>
      <c r="K85" s="2">
        <v>745.46</v>
      </c>
      <c r="L85" s="2">
        <v>0</v>
      </c>
      <c r="M85" s="2">
        <v>745.46</v>
      </c>
      <c r="N85" s="2">
        <v>745.46</v>
      </c>
      <c r="O85" s="2">
        <v>0</v>
      </c>
      <c r="P85" s="2">
        <v>0</v>
      </c>
      <c r="Q85" t="s">
        <v>8</v>
      </c>
      <c r="R85" s="2">
        <v>0</v>
      </c>
      <c r="S85" t="s">
        <v>217</v>
      </c>
    </row>
    <row r="86" spans="1:19" hidden="1" outlineLevel="2" x14ac:dyDescent="0.2">
      <c r="A86" t="s">
        <v>0</v>
      </c>
      <c r="B86" t="s">
        <v>1</v>
      </c>
      <c r="C86" t="s">
        <v>2</v>
      </c>
      <c r="D86" t="s">
        <v>187</v>
      </c>
      <c r="E86" t="s">
        <v>188</v>
      </c>
      <c r="F86" t="s">
        <v>218</v>
      </c>
      <c r="G86" t="s">
        <v>147</v>
      </c>
      <c r="H86" t="s">
        <v>71</v>
      </c>
      <c r="I86" s="2">
        <v>1059.9000000000001</v>
      </c>
      <c r="J86" s="2">
        <v>-604.53</v>
      </c>
      <c r="K86" s="2">
        <v>455.37</v>
      </c>
      <c r="L86" s="2">
        <v>0</v>
      </c>
      <c r="M86" s="2">
        <v>455.37</v>
      </c>
      <c r="N86" s="2">
        <v>455.37</v>
      </c>
      <c r="O86" s="2">
        <v>0</v>
      </c>
      <c r="P86" s="2">
        <v>0</v>
      </c>
      <c r="Q86" t="s">
        <v>8</v>
      </c>
      <c r="R86" s="2">
        <v>0</v>
      </c>
      <c r="S86" t="s">
        <v>219</v>
      </c>
    </row>
    <row r="87" spans="1:19" hidden="1" outlineLevel="2" x14ac:dyDescent="0.2">
      <c r="A87" t="s">
        <v>0</v>
      </c>
      <c r="B87" t="s">
        <v>1</v>
      </c>
      <c r="C87" t="s">
        <v>2</v>
      </c>
      <c r="D87" t="s">
        <v>187</v>
      </c>
      <c r="E87" t="s">
        <v>188</v>
      </c>
      <c r="F87" t="s">
        <v>79</v>
      </c>
      <c r="G87" t="s">
        <v>147</v>
      </c>
      <c r="H87" t="s">
        <v>80</v>
      </c>
      <c r="I87" s="2">
        <v>8873.34</v>
      </c>
      <c r="J87" s="2">
        <v>-8073.34</v>
      </c>
      <c r="K87" s="2">
        <v>800</v>
      </c>
      <c r="L87" s="2">
        <v>0</v>
      </c>
      <c r="M87" s="2">
        <v>800</v>
      </c>
      <c r="N87" s="2">
        <v>800</v>
      </c>
      <c r="O87" s="2">
        <v>0</v>
      </c>
      <c r="P87" s="2">
        <v>0</v>
      </c>
      <c r="Q87" t="s">
        <v>8</v>
      </c>
      <c r="R87" s="2">
        <v>0</v>
      </c>
      <c r="S87" t="s">
        <v>220</v>
      </c>
    </row>
    <row r="88" spans="1:19" hidden="1" outlineLevel="2" x14ac:dyDescent="0.2">
      <c r="A88" t="s">
        <v>0</v>
      </c>
      <c r="B88" t="s">
        <v>1</v>
      </c>
      <c r="C88" t="s">
        <v>2</v>
      </c>
      <c r="D88" t="s">
        <v>187</v>
      </c>
      <c r="E88" t="s">
        <v>188</v>
      </c>
      <c r="F88" t="s">
        <v>82</v>
      </c>
      <c r="G88" t="s">
        <v>147</v>
      </c>
      <c r="H88" t="s">
        <v>71</v>
      </c>
      <c r="I88" s="2">
        <v>3374</v>
      </c>
      <c r="J88" s="2">
        <v>-3374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t="s">
        <v>8</v>
      </c>
      <c r="R88" s="2">
        <v>0</v>
      </c>
      <c r="S88" t="s">
        <v>221</v>
      </c>
    </row>
    <row r="89" spans="1:19" hidden="1" outlineLevel="2" x14ac:dyDescent="0.2">
      <c r="A89" t="s">
        <v>0</v>
      </c>
      <c r="B89" t="s">
        <v>1</v>
      </c>
      <c r="C89" t="s">
        <v>2</v>
      </c>
      <c r="D89" t="s">
        <v>187</v>
      </c>
      <c r="E89" t="s">
        <v>188</v>
      </c>
      <c r="F89" t="s">
        <v>87</v>
      </c>
      <c r="G89" t="s">
        <v>147</v>
      </c>
      <c r="H89" t="s">
        <v>88</v>
      </c>
      <c r="I89" s="2">
        <v>14523.14</v>
      </c>
      <c r="J89" s="2">
        <v>-14523.14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t="s">
        <v>8</v>
      </c>
      <c r="R89" s="2">
        <v>0</v>
      </c>
      <c r="S89" t="s">
        <v>222</v>
      </c>
    </row>
    <row r="90" spans="1:19" hidden="1" outlineLevel="1" x14ac:dyDescent="0.2">
      <c r="A90" s="3" t="s">
        <v>90</v>
      </c>
      <c r="B90" s="3" t="s">
        <v>90</v>
      </c>
      <c r="C90" s="3" t="s">
        <v>90</v>
      </c>
      <c r="D90" s="3" t="s">
        <v>187</v>
      </c>
      <c r="E90" s="3" t="s">
        <v>90</v>
      </c>
      <c r="F90" s="3" t="s">
        <v>90</v>
      </c>
      <c r="G90" s="3" t="s">
        <v>90</v>
      </c>
      <c r="H90" s="3" t="s">
        <v>90</v>
      </c>
      <c r="I90" s="4">
        <v>81792.149999999994</v>
      </c>
      <c r="J90" s="3" t="s">
        <v>90</v>
      </c>
      <c r="K90" s="4">
        <v>154974.01999999999</v>
      </c>
      <c r="L90" s="4">
        <v>59.18</v>
      </c>
      <c r="M90" s="4">
        <v>154914.22</v>
      </c>
      <c r="N90" s="4">
        <v>154914.22</v>
      </c>
      <c r="O90" s="4">
        <v>59.8</v>
      </c>
      <c r="P90" s="4">
        <v>59.8</v>
      </c>
      <c r="Q90" s="3" t="s">
        <v>90</v>
      </c>
      <c r="R90" s="4">
        <v>0.62</v>
      </c>
      <c r="S90" s="3" t="s">
        <v>90</v>
      </c>
    </row>
    <row r="91" spans="1:19" hidden="1" outlineLevel="2" x14ac:dyDescent="0.2">
      <c r="A91" t="s">
        <v>0</v>
      </c>
      <c r="B91" t="s">
        <v>1</v>
      </c>
      <c r="C91" t="s">
        <v>2</v>
      </c>
      <c r="D91" t="s">
        <v>223</v>
      </c>
      <c r="E91" t="s">
        <v>224</v>
      </c>
      <c r="F91" t="s">
        <v>225</v>
      </c>
      <c r="G91" t="s">
        <v>147</v>
      </c>
      <c r="H91" t="s">
        <v>226</v>
      </c>
      <c r="I91" s="2">
        <v>2869</v>
      </c>
      <c r="J91" s="2">
        <v>0</v>
      </c>
      <c r="K91" s="2">
        <v>2869</v>
      </c>
      <c r="L91" s="2">
        <v>0.25</v>
      </c>
      <c r="M91" s="2">
        <v>2868.75</v>
      </c>
      <c r="N91" s="2">
        <v>2868.75</v>
      </c>
      <c r="O91" s="2">
        <v>0.25</v>
      </c>
      <c r="P91" s="2">
        <v>0.25</v>
      </c>
      <c r="Q91" t="s">
        <v>8</v>
      </c>
      <c r="R91" s="2">
        <v>0</v>
      </c>
      <c r="S91" t="s">
        <v>227</v>
      </c>
    </row>
    <row r="92" spans="1:19" hidden="1" outlineLevel="2" x14ac:dyDescent="0.2">
      <c r="A92" t="s">
        <v>0</v>
      </c>
      <c r="B92" t="s">
        <v>1</v>
      </c>
      <c r="C92" t="s">
        <v>2</v>
      </c>
      <c r="D92" t="s">
        <v>223</v>
      </c>
      <c r="E92" t="s">
        <v>224</v>
      </c>
      <c r="F92" t="s">
        <v>228</v>
      </c>
      <c r="G92" t="s">
        <v>147</v>
      </c>
      <c r="H92" t="s">
        <v>229</v>
      </c>
      <c r="I92" s="2">
        <v>4990</v>
      </c>
      <c r="J92" s="2">
        <v>-966</v>
      </c>
      <c r="K92" s="2">
        <v>4024</v>
      </c>
      <c r="L92" s="2">
        <v>0</v>
      </c>
      <c r="M92" s="2">
        <v>4024</v>
      </c>
      <c r="N92" s="2">
        <v>4024</v>
      </c>
      <c r="O92" s="2">
        <v>0</v>
      </c>
      <c r="P92" s="2">
        <v>0</v>
      </c>
      <c r="Q92" t="s">
        <v>8</v>
      </c>
      <c r="R92" s="2">
        <v>0</v>
      </c>
      <c r="S92" t="s">
        <v>230</v>
      </c>
    </row>
    <row r="93" spans="1:19" hidden="1" outlineLevel="2" x14ac:dyDescent="0.2">
      <c r="A93" t="s">
        <v>0</v>
      </c>
      <c r="B93" t="s">
        <v>1</v>
      </c>
      <c r="C93" t="s">
        <v>2</v>
      </c>
      <c r="D93" t="s">
        <v>223</v>
      </c>
      <c r="E93" t="s">
        <v>224</v>
      </c>
      <c r="F93" t="s">
        <v>231</v>
      </c>
      <c r="G93" t="s">
        <v>147</v>
      </c>
      <c r="H93" t="s">
        <v>41</v>
      </c>
      <c r="I93" s="2">
        <v>1470</v>
      </c>
      <c r="J93" s="2">
        <v>-140</v>
      </c>
      <c r="K93" s="2">
        <v>1330</v>
      </c>
      <c r="L93" s="2">
        <v>0</v>
      </c>
      <c r="M93" s="2">
        <v>1330</v>
      </c>
      <c r="N93" s="2">
        <v>1330</v>
      </c>
      <c r="O93" s="2">
        <v>0</v>
      </c>
      <c r="P93" s="2">
        <v>0</v>
      </c>
      <c r="Q93" t="s">
        <v>8</v>
      </c>
      <c r="R93" s="2">
        <v>0</v>
      </c>
      <c r="S93" t="s">
        <v>232</v>
      </c>
    </row>
    <row r="94" spans="1:19" hidden="1" outlineLevel="2" x14ac:dyDescent="0.2">
      <c r="A94" t="s">
        <v>0</v>
      </c>
      <c r="B94" t="s">
        <v>1</v>
      </c>
      <c r="C94" t="s">
        <v>2</v>
      </c>
      <c r="D94" t="s">
        <v>223</v>
      </c>
      <c r="E94" t="s">
        <v>224</v>
      </c>
      <c r="F94" t="s">
        <v>201</v>
      </c>
      <c r="G94" t="s">
        <v>147</v>
      </c>
      <c r="H94" t="s">
        <v>202</v>
      </c>
      <c r="I94" s="2">
        <v>3559</v>
      </c>
      <c r="J94" s="2">
        <v>-344.71</v>
      </c>
      <c r="K94" s="2">
        <v>3214.29</v>
      </c>
      <c r="L94" s="2">
        <v>0</v>
      </c>
      <c r="M94" s="2">
        <v>3214.29</v>
      </c>
      <c r="N94" s="2">
        <v>3214.29</v>
      </c>
      <c r="O94" s="2">
        <v>0</v>
      </c>
      <c r="P94" s="2">
        <v>0</v>
      </c>
      <c r="Q94" t="s">
        <v>8</v>
      </c>
      <c r="R94" s="2">
        <v>0</v>
      </c>
      <c r="S94" t="s">
        <v>203</v>
      </c>
    </row>
    <row r="95" spans="1:19" hidden="1" outlineLevel="2" x14ac:dyDescent="0.2">
      <c r="A95" t="s">
        <v>0</v>
      </c>
      <c r="B95" t="s">
        <v>1</v>
      </c>
      <c r="C95" t="s">
        <v>2</v>
      </c>
      <c r="D95" t="s">
        <v>223</v>
      </c>
      <c r="E95" t="s">
        <v>224</v>
      </c>
      <c r="F95" t="s">
        <v>165</v>
      </c>
      <c r="G95" t="s">
        <v>147</v>
      </c>
      <c r="H95" t="s">
        <v>233</v>
      </c>
      <c r="I95" s="2">
        <v>998.38</v>
      </c>
      <c r="J95" s="2">
        <v>-8.58</v>
      </c>
      <c r="K95" s="2">
        <v>989.8</v>
      </c>
      <c r="L95" s="2">
        <v>0</v>
      </c>
      <c r="M95" s="2">
        <v>989.8</v>
      </c>
      <c r="N95" s="2">
        <v>989.8</v>
      </c>
      <c r="O95" s="2">
        <v>0</v>
      </c>
      <c r="P95" s="2">
        <v>0</v>
      </c>
      <c r="Q95" t="s">
        <v>8</v>
      </c>
      <c r="R95" s="2">
        <v>0</v>
      </c>
      <c r="S95" t="s">
        <v>234</v>
      </c>
    </row>
    <row r="96" spans="1:19" hidden="1" outlineLevel="2" x14ac:dyDescent="0.2">
      <c r="A96" t="s">
        <v>0</v>
      </c>
      <c r="B96" t="s">
        <v>1</v>
      </c>
      <c r="C96" t="s">
        <v>2</v>
      </c>
      <c r="D96" t="s">
        <v>223</v>
      </c>
      <c r="E96" t="s">
        <v>224</v>
      </c>
      <c r="F96" t="s">
        <v>87</v>
      </c>
      <c r="G96" t="s">
        <v>147</v>
      </c>
      <c r="H96" t="s">
        <v>88</v>
      </c>
      <c r="I96" s="2">
        <v>1482.62</v>
      </c>
      <c r="J96" s="2">
        <v>-1482.62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t="s">
        <v>8</v>
      </c>
      <c r="R96" s="2">
        <v>0</v>
      </c>
      <c r="S96" t="s">
        <v>222</v>
      </c>
    </row>
    <row r="97" spans="1:19" hidden="1" outlineLevel="1" x14ac:dyDescent="0.2">
      <c r="A97" s="3" t="s">
        <v>90</v>
      </c>
      <c r="B97" s="3" t="s">
        <v>90</v>
      </c>
      <c r="C97" s="3" t="s">
        <v>90</v>
      </c>
      <c r="D97" s="3" t="s">
        <v>223</v>
      </c>
      <c r="E97" s="3" t="s">
        <v>90</v>
      </c>
      <c r="F97" s="3" t="s">
        <v>90</v>
      </c>
      <c r="G97" s="3" t="s">
        <v>90</v>
      </c>
      <c r="H97" s="3" t="s">
        <v>90</v>
      </c>
      <c r="I97" s="4">
        <v>15369</v>
      </c>
      <c r="J97" s="3" t="s">
        <v>90</v>
      </c>
      <c r="K97" s="4">
        <v>12427.09</v>
      </c>
      <c r="L97" s="4">
        <v>0.25</v>
      </c>
      <c r="M97" s="4">
        <v>12426.84</v>
      </c>
      <c r="N97" s="4">
        <v>12426.84</v>
      </c>
      <c r="O97" s="4">
        <v>0.25</v>
      </c>
      <c r="P97" s="4">
        <v>0.25</v>
      </c>
      <c r="Q97" s="3" t="s">
        <v>90</v>
      </c>
      <c r="R97" s="4">
        <v>0</v>
      </c>
      <c r="S97" s="3" t="s">
        <v>90</v>
      </c>
    </row>
    <row r="98" spans="1:19" hidden="1" outlineLevel="2" x14ac:dyDescent="0.2">
      <c r="A98" t="s">
        <v>0</v>
      </c>
      <c r="B98" t="s">
        <v>1</v>
      </c>
      <c r="C98" t="s">
        <v>2</v>
      </c>
      <c r="D98" t="s">
        <v>235</v>
      </c>
      <c r="E98" t="s">
        <v>236</v>
      </c>
      <c r="F98" t="s">
        <v>225</v>
      </c>
      <c r="G98" t="s">
        <v>147</v>
      </c>
      <c r="H98" t="s">
        <v>226</v>
      </c>
      <c r="I98" s="2">
        <v>999</v>
      </c>
      <c r="J98" s="2">
        <v>0</v>
      </c>
      <c r="K98" s="2">
        <v>999</v>
      </c>
      <c r="L98" s="2">
        <v>0</v>
      </c>
      <c r="M98" s="2">
        <v>999</v>
      </c>
      <c r="N98" s="2">
        <v>999</v>
      </c>
      <c r="O98" s="2">
        <v>0</v>
      </c>
      <c r="P98" s="2">
        <v>0</v>
      </c>
      <c r="Q98" t="s">
        <v>8</v>
      </c>
      <c r="R98" s="2">
        <v>0</v>
      </c>
      <c r="S98" t="s">
        <v>227</v>
      </c>
    </row>
    <row r="99" spans="1:19" hidden="1" outlineLevel="2" x14ac:dyDescent="0.2">
      <c r="A99" t="s">
        <v>0</v>
      </c>
      <c r="B99" t="s">
        <v>1</v>
      </c>
      <c r="C99" t="s">
        <v>2</v>
      </c>
      <c r="D99" t="s">
        <v>235</v>
      </c>
      <c r="E99" t="s">
        <v>236</v>
      </c>
      <c r="F99" t="s">
        <v>192</v>
      </c>
      <c r="G99" t="s">
        <v>147</v>
      </c>
      <c r="H99" t="s">
        <v>193</v>
      </c>
      <c r="I99" s="2">
        <v>2862</v>
      </c>
      <c r="J99" s="2">
        <v>-972</v>
      </c>
      <c r="K99" s="2">
        <v>1890</v>
      </c>
      <c r="L99" s="2">
        <v>0</v>
      </c>
      <c r="M99" s="2">
        <v>1890</v>
      </c>
      <c r="N99" s="2">
        <v>1890</v>
      </c>
      <c r="O99" s="2">
        <v>0</v>
      </c>
      <c r="P99" s="2">
        <v>0</v>
      </c>
      <c r="Q99" t="s">
        <v>8</v>
      </c>
      <c r="R99" s="2">
        <v>0</v>
      </c>
      <c r="S99" t="s">
        <v>194</v>
      </c>
    </row>
    <row r="100" spans="1:19" hidden="1" outlineLevel="2" x14ac:dyDescent="0.2">
      <c r="A100" t="s">
        <v>0</v>
      </c>
      <c r="B100" t="s">
        <v>1</v>
      </c>
      <c r="C100" t="s">
        <v>2</v>
      </c>
      <c r="D100" t="s">
        <v>235</v>
      </c>
      <c r="E100" t="s">
        <v>236</v>
      </c>
      <c r="F100" t="s">
        <v>231</v>
      </c>
      <c r="G100" t="s">
        <v>147</v>
      </c>
      <c r="H100" t="s">
        <v>41</v>
      </c>
      <c r="I100" s="2">
        <v>910</v>
      </c>
      <c r="J100" s="2">
        <v>-55</v>
      </c>
      <c r="K100" s="2">
        <v>855</v>
      </c>
      <c r="L100" s="2">
        <v>0</v>
      </c>
      <c r="M100" s="2">
        <v>855</v>
      </c>
      <c r="N100" s="2">
        <v>855</v>
      </c>
      <c r="O100" s="2">
        <v>0</v>
      </c>
      <c r="P100" s="2">
        <v>0</v>
      </c>
      <c r="Q100" t="s">
        <v>8</v>
      </c>
      <c r="R100" s="2">
        <v>0</v>
      </c>
      <c r="S100" t="s">
        <v>232</v>
      </c>
    </row>
    <row r="101" spans="1:19" hidden="1" outlineLevel="2" x14ac:dyDescent="0.2">
      <c r="A101" t="s">
        <v>0</v>
      </c>
      <c r="B101" t="s">
        <v>1</v>
      </c>
      <c r="C101" t="s">
        <v>2</v>
      </c>
      <c r="D101" t="s">
        <v>235</v>
      </c>
      <c r="E101" t="s">
        <v>236</v>
      </c>
      <c r="F101" t="s">
        <v>201</v>
      </c>
      <c r="G101" t="s">
        <v>147</v>
      </c>
      <c r="H101" t="s">
        <v>202</v>
      </c>
      <c r="I101" s="2">
        <v>0</v>
      </c>
      <c r="J101" s="2">
        <v>2794</v>
      </c>
      <c r="K101" s="2">
        <v>2794</v>
      </c>
      <c r="L101" s="2">
        <v>0</v>
      </c>
      <c r="M101" s="2">
        <v>2794</v>
      </c>
      <c r="N101" s="2">
        <v>2794</v>
      </c>
      <c r="O101" s="2">
        <v>0</v>
      </c>
      <c r="P101" s="2">
        <v>0</v>
      </c>
      <c r="Q101" t="s">
        <v>8</v>
      </c>
      <c r="R101" s="2">
        <v>0</v>
      </c>
      <c r="S101" t="s">
        <v>203</v>
      </c>
    </row>
    <row r="102" spans="1:19" hidden="1" outlineLevel="2" x14ac:dyDescent="0.2">
      <c r="A102" t="s">
        <v>0</v>
      </c>
      <c r="B102" t="s">
        <v>1</v>
      </c>
      <c r="C102" t="s">
        <v>2</v>
      </c>
      <c r="D102" t="s">
        <v>235</v>
      </c>
      <c r="E102" t="s">
        <v>236</v>
      </c>
      <c r="F102" t="s">
        <v>165</v>
      </c>
      <c r="G102" t="s">
        <v>147</v>
      </c>
      <c r="H102" t="s">
        <v>233</v>
      </c>
      <c r="I102" s="2">
        <v>2957.35</v>
      </c>
      <c r="J102" s="2">
        <v>-2353.6</v>
      </c>
      <c r="K102" s="2">
        <v>603.75</v>
      </c>
      <c r="L102" s="2">
        <v>0</v>
      </c>
      <c r="M102" s="2">
        <v>603.75</v>
      </c>
      <c r="N102" s="2">
        <v>603.75</v>
      </c>
      <c r="O102" s="2">
        <v>0</v>
      </c>
      <c r="P102" s="2">
        <v>0</v>
      </c>
      <c r="Q102" t="s">
        <v>8</v>
      </c>
      <c r="R102" s="2">
        <v>0</v>
      </c>
      <c r="S102" t="s">
        <v>234</v>
      </c>
    </row>
    <row r="103" spans="1:19" hidden="1" outlineLevel="1" x14ac:dyDescent="0.2">
      <c r="A103" s="3" t="s">
        <v>90</v>
      </c>
      <c r="B103" s="3" t="s">
        <v>90</v>
      </c>
      <c r="C103" s="3" t="s">
        <v>90</v>
      </c>
      <c r="D103" s="3" t="s">
        <v>235</v>
      </c>
      <c r="E103" s="3" t="s">
        <v>90</v>
      </c>
      <c r="F103" s="3" t="s">
        <v>90</v>
      </c>
      <c r="G103" s="3" t="s">
        <v>90</v>
      </c>
      <c r="H103" s="3" t="s">
        <v>90</v>
      </c>
      <c r="I103" s="4">
        <v>7728.35</v>
      </c>
      <c r="J103" s="3" t="s">
        <v>90</v>
      </c>
      <c r="K103" s="4">
        <v>7141.75</v>
      </c>
      <c r="L103" s="4">
        <v>0</v>
      </c>
      <c r="M103" s="4">
        <v>7141.75</v>
      </c>
      <c r="N103" s="4">
        <v>7141.75</v>
      </c>
      <c r="O103" s="4">
        <v>0</v>
      </c>
      <c r="P103" s="4">
        <v>0</v>
      </c>
      <c r="Q103" s="3" t="s">
        <v>90</v>
      </c>
      <c r="R103" s="4">
        <v>0</v>
      </c>
      <c r="S103" s="3" t="s">
        <v>90</v>
      </c>
    </row>
    <row r="104" spans="1:19" hidden="1" outlineLevel="2" x14ac:dyDescent="0.2">
      <c r="A104" t="s">
        <v>0</v>
      </c>
      <c r="B104" t="s">
        <v>1</v>
      </c>
      <c r="C104" t="s">
        <v>2</v>
      </c>
      <c r="D104" t="s">
        <v>237</v>
      </c>
      <c r="E104" t="s">
        <v>238</v>
      </c>
      <c r="F104" t="s">
        <v>189</v>
      </c>
      <c r="G104" t="s">
        <v>147</v>
      </c>
      <c r="H104" t="s">
        <v>190</v>
      </c>
      <c r="I104" s="2">
        <v>490</v>
      </c>
      <c r="J104" s="2">
        <v>490</v>
      </c>
      <c r="K104" s="2">
        <v>980</v>
      </c>
      <c r="L104" s="2">
        <v>0</v>
      </c>
      <c r="M104" s="2">
        <v>980</v>
      </c>
      <c r="N104" s="2">
        <v>980</v>
      </c>
      <c r="O104" s="2">
        <v>0</v>
      </c>
      <c r="P104" s="2">
        <v>0</v>
      </c>
      <c r="Q104" t="s">
        <v>8</v>
      </c>
      <c r="R104" s="2">
        <v>0</v>
      </c>
      <c r="S104" t="s">
        <v>191</v>
      </c>
    </row>
    <row r="105" spans="1:19" hidden="1" outlineLevel="2" x14ac:dyDescent="0.2">
      <c r="A105" t="s">
        <v>0</v>
      </c>
      <c r="B105" t="s">
        <v>1</v>
      </c>
      <c r="C105" t="s">
        <v>2</v>
      </c>
      <c r="D105" t="s">
        <v>237</v>
      </c>
      <c r="E105" t="s">
        <v>238</v>
      </c>
      <c r="F105" t="s">
        <v>225</v>
      </c>
      <c r="G105" t="s">
        <v>147</v>
      </c>
      <c r="H105" t="s">
        <v>226</v>
      </c>
      <c r="I105" s="2">
        <v>11403</v>
      </c>
      <c r="J105" s="2">
        <v>4347</v>
      </c>
      <c r="K105" s="2">
        <v>15750</v>
      </c>
      <c r="L105" s="2">
        <v>0</v>
      </c>
      <c r="M105" s="2">
        <v>15750</v>
      </c>
      <c r="N105" s="2">
        <v>15750</v>
      </c>
      <c r="O105" s="2">
        <v>0</v>
      </c>
      <c r="P105" s="2">
        <v>0</v>
      </c>
      <c r="Q105" t="s">
        <v>8</v>
      </c>
      <c r="R105" s="2">
        <v>0</v>
      </c>
      <c r="S105" t="s">
        <v>227</v>
      </c>
    </row>
    <row r="106" spans="1:19" hidden="1" outlineLevel="2" x14ac:dyDescent="0.2">
      <c r="A106" t="s">
        <v>0</v>
      </c>
      <c r="B106" t="s">
        <v>1</v>
      </c>
      <c r="C106" t="s">
        <v>2</v>
      </c>
      <c r="D106" t="s">
        <v>237</v>
      </c>
      <c r="E106" t="s">
        <v>238</v>
      </c>
      <c r="F106" t="s">
        <v>231</v>
      </c>
      <c r="G106" t="s">
        <v>147</v>
      </c>
      <c r="H106" t="s">
        <v>41</v>
      </c>
      <c r="I106" s="2">
        <v>3290</v>
      </c>
      <c r="J106" s="2">
        <v>-345</v>
      </c>
      <c r="K106" s="2">
        <v>2945</v>
      </c>
      <c r="L106" s="2">
        <v>0</v>
      </c>
      <c r="M106" s="2">
        <v>2945</v>
      </c>
      <c r="N106" s="2">
        <v>2945</v>
      </c>
      <c r="O106" s="2">
        <v>0</v>
      </c>
      <c r="P106" s="2">
        <v>0</v>
      </c>
      <c r="Q106" t="s">
        <v>8</v>
      </c>
      <c r="R106" s="2">
        <v>0</v>
      </c>
      <c r="S106" t="s">
        <v>232</v>
      </c>
    </row>
    <row r="107" spans="1:19" hidden="1" outlineLevel="2" x14ac:dyDescent="0.2">
      <c r="A107" t="s">
        <v>0</v>
      </c>
      <c r="B107" t="s">
        <v>1</v>
      </c>
      <c r="C107" t="s">
        <v>2</v>
      </c>
      <c r="D107" t="s">
        <v>237</v>
      </c>
      <c r="E107" t="s">
        <v>238</v>
      </c>
      <c r="F107" t="s">
        <v>210</v>
      </c>
      <c r="G107" t="s">
        <v>147</v>
      </c>
      <c r="H107" t="s">
        <v>211</v>
      </c>
      <c r="I107" s="2">
        <v>1088</v>
      </c>
      <c r="J107" s="2">
        <v>-609.25</v>
      </c>
      <c r="K107" s="2">
        <v>478.75</v>
      </c>
      <c r="L107" s="2">
        <v>0</v>
      </c>
      <c r="M107" s="2">
        <v>468.75</v>
      </c>
      <c r="N107" s="2">
        <v>468.75</v>
      </c>
      <c r="O107" s="2">
        <v>10</v>
      </c>
      <c r="P107" s="2">
        <v>10</v>
      </c>
      <c r="Q107" t="s">
        <v>8</v>
      </c>
      <c r="R107" s="2">
        <v>10</v>
      </c>
      <c r="S107" t="s">
        <v>212</v>
      </c>
    </row>
    <row r="108" spans="1:19" hidden="1" outlineLevel="2" x14ac:dyDescent="0.2">
      <c r="A108" t="s">
        <v>0</v>
      </c>
      <c r="B108" t="s">
        <v>1</v>
      </c>
      <c r="C108" t="s">
        <v>2</v>
      </c>
      <c r="D108" t="s">
        <v>237</v>
      </c>
      <c r="E108" t="s">
        <v>238</v>
      </c>
      <c r="F108" t="s">
        <v>239</v>
      </c>
      <c r="G108" t="s">
        <v>147</v>
      </c>
      <c r="H108" t="s">
        <v>240</v>
      </c>
      <c r="I108" s="2">
        <v>3360</v>
      </c>
      <c r="J108" s="2">
        <v>3276</v>
      </c>
      <c r="K108" s="2">
        <v>6636</v>
      </c>
      <c r="L108" s="2">
        <v>0</v>
      </c>
      <c r="M108" s="2">
        <v>6636</v>
      </c>
      <c r="N108" s="2">
        <v>6636</v>
      </c>
      <c r="O108" s="2">
        <v>0</v>
      </c>
      <c r="P108" s="2">
        <v>0</v>
      </c>
      <c r="Q108" t="s">
        <v>8</v>
      </c>
      <c r="R108" s="2">
        <v>0</v>
      </c>
      <c r="S108" t="s">
        <v>241</v>
      </c>
    </row>
    <row r="109" spans="1:19" hidden="1" outlineLevel="1" x14ac:dyDescent="0.2">
      <c r="A109" s="3" t="s">
        <v>90</v>
      </c>
      <c r="B109" s="3" t="s">
        <v>90</v>
      </c>
      <c r="C109" s="3" t="s">
        <v>90</v>
      </c>
      <c r="D109" s="3" t="s">
        <v>237</v>
      </c>
      <c r="E109" s="3" t="s">
        <v>90</v>
      </c>
      <c r="F109" s="3" t="s">
        <v>90</v>
      </c>
      <c r="G109" s="3" t="s">
        <v>90</v>
      </c>
      <c r="H109" s="3" t="s">
        <v>90</v>
      </c>
      <c r="I109" s="4">
        <v>19631</v>
      </c>
      <c r="J109" s="3" t="s">
        <v>90</v>
      </c>
      <c r="K109" s="4">
        <v>26789.75</v>
      </c>
      <c r="L109" s="4">
        <v>0</v>
      </c>
      <c r="M109" s="4">
        <v>26779.75</v>
      </c>
      <c r="N109" s="4">
        <v>26779.75</v>
      </c>
      <c r="O109" s="4">
        <v>10</v>
      </c>
      <c r="P109" s="4">
        <v>10</v>
      </c>
      <c r="Q109" s="3" t="s">
        <v>90</v>
      </c>
      <c r="R109" s="4">
        <v>10</v>
      </c>
      <c r="S109" s="3" t="s">
        <v>90</v>
      </c>
    </row>
    <row r="110" spans="1:19" hidden="1" outlineLevel="2" x14ac:dyDescent="0.2">
      <c r="A110" t="s">
        <v>0</v>
      </c>
      <c r="B110" t="s">
        <v>1</v>
      </c>
      <c r="C110" t="s">
        <v>2</v>
      </c>
      <c r="D110" t="s">
        <v>242</v>
      </c>
      <c r="E110" t="s">
        <v>243</v>
      </c>
      <c r="F110" t="s">
        <v>244</v>
      </c>
      <c r="G110" t="s">
        <v>147</v>
      </c>
      <c r="H110" t="s">
        <v>245</v>
      </c>
      <c r="I110" s="2">
        <v>27000</v>
      </c>
      <c r="J110" s="2">
        <v>0</v>
      </c>
      <c r="K110" s="2">
        <v>27000</v>
      </c>
      <c r="L110" s="2">
        <v>0</v>
      </c>
      <c r="M110" s="2">
        <v>27000</v>
      </c>
      <c r="N110" s="2">
        <v>27000</v>
      </c>
      <c r="O110" s="2">
        <v>0</v>
      </c>
      <c r="P110" s="2">
        <v>0</v>
      </c>
      <c r="Q110" t="s">
        <v>8</v>
      </c>
      <c r="R110" s="2">
        <v>0</v>
      </c>
      <c r="S110" t="s">
        <v>246</v>
      </c>
    </row>
    <row r="111" spans="1:19" hidden="1" outlineLevel="1" x14ac:dyDescent="0.2">
      <c r="A111" s="3" t="s">
        <v>90</v>
      </c>
      <c r="B111" s="3" t="s">
        <v>90</v>
      </c>
      <c r="C111" s="3" t="s">
        <v>90</v>
      </c>
      <c r="D111" s="3" t="s">
        <v>242</v>
      </c>
      <c r="E111" s="3" t="s">
        <v>90</v>
      </c>
      <c r="F111" s="3" t="s">
        <v>90</v>
      </c>
      <c r="G111" s="3" t="s">
        <v>90</v>
      </c>
      <c r="H111" s="3" t="s">
        <v>90</v>
      </c>
      <c r="I111" s="4">
        <v>27000</v>
      </c>
      <c r="J111" s="3" t="s">
        <v>90</v>
      </c>
      <c r="K111" s="4">
        <v>27000</v>
      </c>
      <c r="L111" s="4">
        <v>0</v>
      </c>
      <c r="M111" s="4">
        <v>27000</v>
      </c>
      <c r="N111" s="4">
        <v>27000</v>
      </c>
      <c r="O111" s="4">
        <v>0</v>
      </c>
      <c r="P111" s="4">
        <v>0</v>
      </c>
      <c r="Q111" s="3" t="s">
        <v>90</v>
      </c>
      <c r="R111" s="4">
        <v>0</v>
      </c>
      <c r="S111" s="3" t="s">
        <v>90</v>
      </c>
    </row>
    <row r="112" spans="1:19" hidden="1" outlineLevel="2" x14ac:dyDescent="0.2">
      <c r="A112" t="s">
        <v>0</v>
      </c>
      <c r="B112" t="s">
        <v>1</v>
      </c>
      <c r="C112" t="s">
        <v>2</v>
      </c>
      <c r="D112" t="s">
        <v>247</v>
      </c>
      <c r="E112" t="s">
        <v>248</v>
      </c>
      <c r="F112" t="s">
        <v>244</v>
      </c>
      <c r="G112" t="s">
        <v>147</v>
      </c>
      <c r="H112" t="s">
        <v>245</v>
      </c>
      <c r="I112" s="2">
        <v>12000</v>
      </c>
      <c r="J112" s="2">
        <v>0</v>
      </c>
      <c r="K112" s="2">
        <v>12000</v>
      </c>
      <c r="L112" s="2">
        <v>0</v>
      </c>
      <c r="M112" s="2">
        <v>12000</v>
      </c>
      <c r="N112" s="2">
        <v>12000</v>
      </c>
      <c r="O112" s="2">
        <v>0</v>
      </c>
      <c r="P112" s="2">
        <v>0</v>
      </c>
      <c r="Q112" t="s">
        <v>8</v>
      </c>
      <c r="R112" s="2">
        <v>0</v>
      </c>
      <c r="S112" t="s">
        <v>246</v>
      </c>
    </row>
    <row r="113" spans="1:19" hidden="1" outlineLevel="1" x14ac:dyDescent="0.2">
      <c r="A113" s="3" t="s">
        <v>90</v>
      </c>
      <c r="B113" s="3" t="s">
        <v>90</v>
      </c>
      <c r="C113" s="3" t="s">
        <v>90</v>
      </c>
      <c r="D113" s="3" t="s">
        <v>247</v>
      </c>
      <c r="E113" s="3" t="s">
        <v>90</v>
      </c>
      <c r="F113" s="3" t="s">
        <v>90</v>
      </c>
      <c r="G113" s="3" t="s">
        <v>90</v>
      </c>
      <c r="H113" s="3" t="s">
        <v>90</v>
      </c>
      <c r="I113" s="4">
        <v>12000</v>
      </c>
      <c r="J113" s="3" t="s">
        <v>90</v>
      </c>
      <c r="K113" s="4">
        <v>12000</v>
      </c>
      <c r="L113" s="4">
        <v>0</v>
      </c>
      <c r="M113" s="4">
        <v>12000</v>
      </c>
      <c r="N113" s="4">
        <v>12000</v>
      </c>
      <c r="O113" s="4">
        <v>0</v>
      </c>
      <c r="P113" s="4">
        <v>0</v>
      </c>
      <c r="Q113" s="3" t="s">
        <v>90</v>
      </c>
      <c r="R113" s="4">
        <v>0</v>
      </c>
      <c r="S113" s="3" t="s">
        <v>90</v>
      </c>
    </row>
    <row r="114" spans="1:19" hidden="1" outlineLevel="2" x14ac:dyDescent="0.2">
      <c r="A114" t="s">
        <v>0</v>
      </c>
      <c r="B114" t="s">
        <v>1</v>
      </c>
      <c r="C114" t="s">
        <v>2</v>
      </c>
      <c r="D114" t="s">
        <v>249</v>
      </c>
      <c r="E114" t="s">
        <v>250</v>
      </c>
      <c r="F114" t="s">
        <v>192</v>
      </c>
      <c r="G114" t="s">
        <v>147</v>
      </c>
      <c r="H114" t="s">
        <v>193</v>
      </c>
      <c r="I114" s="2">
        <v>15000</v>
      </c>
      <c r="J114" s="2">
        <v>5911.53</v>
      </c>
      <c r="K114" s="2">
        <v>20911.53</v>
      </c>
      <c r="L114" s="2">
        <v>0</v>
      </c>
      <c r="M114" s="2">
        <v>20900</v>
      </c>
      <c r="N114" s="2">
        <v>20900</v>
      </c>
      <c r="O114" s="2">
        <v>11.53</v>
      </c>
      <c r="P114" s="2">
        <v>11.53</v>
      </c>
      <c r="Q114" t="s">
        <v>8</v>
      </c>
      <c r="R114" s="2">
        <v>11.53</v>
      </c>
      <c r="S114" t="s">
        <v>251</v>
      </c>
    </row>
    <row r="115" spans="1:19" hidden="1" outlineLevel="2" x14ac:dyDescent="0.2">
      <c r="A115" t="s">
        <v>0</v>
      </c>
      <c r="B115" t="s">
        <v>1</v>
      </c>
      <c r="C115" t="s">
        <v>2</v>
      </c>
      <c r="D115" t="s">
        <v>249</v>
      </c>
      <c r="E115" t="s">
        <v>250</v>
      </c>
      <c r="F115" t="s">
        <v>201</v>
      </c>
      <c r="G115" t="s">
        <v>147</v>
      </c>
      <c r="H115" t="s">
        <v>202</v>
      </c>
      <c r="I115" s="2">
        <v>4319.93</v>
      </c>
      <c r="J115" s="2">
        <v>-39.93</v>
      </c>
      <c r="K115" s="2">
        <v>4280</v>
      </c>
      <c r="L115" s="2">
        <v>0</v>
      </c>
      <c r="M115" s="2">
        <v>4280</v>
      </c>
      <c r="N115" s="2">
        <v>4280</v>
      </c>
      <c r="O115" s="2">
        <v>0</v>
      </c>
      <c r="P115" s="2">
        <v>0</v>
      </c>
      <c r="Q115" t="s">
        <v>8</v>
      </c>
      <c r="R115" s="2">
        <v>0</v>
      </c>
      <c r="S115" t="s">
        <v>252</v>
      </c>
    </row>
    <row r="116" spans="1:19" hidden="1" outlineLevel="2" x14ac:dyDescent="0.2">
      <c r="A116" t="s">
        <v>0</v>
      </c>
      <c r="B116" t="s">
        <v>1</v>
      </c>
      <c r="C116" t="s">
        <v>2</v>
      </c>
      <c r="D116" t="s">
        <v>249</v>
      </c>
      <c r="E116" t="s">
        <v>250</v>
      </c>
      <c r="F116" t="s">
        <v>253</v>
      </c>
      <c r="G116" t="s">
        <v>147</v>
      </c>
      <c r="H116" t="s">
        <v>254</v>
      </c>
      <c r="I116" s="2">
        <v>3000</v>
      </c>
      <c r="J116" s="2">
        <v>-783</v>
      </c>
      <c r="K116" s="2">
        <v>2217</v>
      </c>
      <c r="L116" s="2">
        <v>0</v>
      </c>
      <c r="M116" s="2">
        <v>2217</v>
      </c>
      <c r="N116" s="2">
        <v>2217</v>
      </c>
      <c r="O116" s="2">
        <v>0</v>
      </c>
      <c r="P116" s="2">
        <v>0</v>
      </c>
      <c r="Q116" t="s">
        <v>8</v>
      </c>
      <c r="R116" s="2">
        <v>0</v>
      </c>
      <c r="S116" t="s">
        <v>255</v>
      </c>
    </row>
    <row r="117" spans="1:19" hidden="1" outlineLevel="2" x14ac:dyDescent="0.2">
      <c r="A117" t="s">
        <v>0</v>
      </c>
      <c r="B117" t="s">
        <v>1</v>
      </c>
      <c r="C117" t="s">
        <v>2</v>
      </c>
      <c r="D117" t="s">
        <v>249</v>
      </c>
      <c r="E117" t="s">
        <v>250</v>
      </c>
      <c r="F117" t="s">
        <v>82</v>
      </c>
      <c r="G117" t="s">
        <v>147</v>
      </c>
      <c r="H117" t="s">
        <v>71</v>
      </c>
      <c r="I117" s="2">
        <v>4968.07</v>
      </c>
      <c r="J117" s="2">
        <v>0</v>
      </c>
      <c r="K117" s="2">
        <v>4968.07</v>
      </c>
      <c r="L117" s="2">
        <v>0</v>
      </c>
      <c r="M117" s="2">
        <v>4560</v>
      </c>
      <c r="N117" s="2">
        <v>4560</v>
      </c>
      <c r="O117" s="2">
        <v>408.07</v>
      </c>
      <c r="P117" s="2">
        <v>408.07</v>
      </c>
      <c r="Q117" t="s">
        <v>8</v>
      </c>
      <c r="R117" s="2">
        <v>408.07</v>
      </c>
      <c r="S117" t="s">
        <v>256</v>
      </c>
    </row>
    <row r="118" spans="1:19" hidden="1" outlineLevel="2" x14ac:dyDescent="0.2">
      <c r="A118" t="s">
        <v>0</v>
      </c>
      <c r="B118" t="s">
        <v>1</v>
      </c>
      <c r="C118" t="s">
        <v>2</v>
      </c>
      <c r="D118" t="s">
        <v>249</v>
      </c>
      <c r="E118" t="s">
        <v>250</v>
      </c>
      <c r="F118" t="s">
        <v>87</v>
      </c>
      <c r="G118" t="s">
        <v>147</v>
      </c>
      <c r="H118" t="s">
        <v>88</v>
      </c>
      <c r="I118" s="2">
        <v>7712</v>
      </c>
      <c r="J118" s="2">
        <v>-5088.6000000000004</v>
      </c>
      <c r="K118" s="2">
        <v>2623.4</v>
      </c>
      <c r="L118" s="2">
        <v>827.4</v>
      </c>
      <c r="M118" s="2">
        <v>1796</v>
      </c>
      <c r="N118" s="2">
        <v>1796</v>
      </c>
      <c r="O118" s="2">
        <v>827.4</v>
      </c>
      <c r="P118" s="2">
        <v>827.4</v>
      </c>
      <c r="Q118" t="s">
        <v>8</v>
      </c>
      <c r="R118" s="2">
        <v>0</v>
      </c>
      <c r="S118" t="s">
        <v>257</v>
      </c>
    </row>
    <row r="119" spans="1:19" hidden="1" outlineLevel="1" x14ac:dyDescent="0.2">
      <c r="A119" s="3" t="s">
        <v>90</v>
      </c>
      <c r="B119" s="3" t="s">
        <v>90</v>
      </c>
      <c r="C119" s="3" t="s">
        <v>90</v>
      </c>
      <c r="D119" s="3" t="s">
        <v>249</v>
      </c>
      <c r="E119" s="3" t="s">
        <v>90</v>
      </c>
      <c r="F119" s="3" t="s">
        <v>90</v>
      </c>
      <c r="G119" s="3" t="s">
        <v>90</v>
      </c>
      <c r="H119" s="3" t="s">
        <v>90</v>
      </c>
      <c r="I119" s="4">
        <v>35000</v>
      </c>
      <c r="J119" s="3" t="s">
        <v>90</v>
      </c>
      <c r="K119" s="4">
        <v>35000</v>
      </c>
      <c r="L119" s="4">
        <v>827.4</v>
      </c>
      <c r="M119" s="4">
        <v>33753</v>
      </c>
      <c r="N119" s="4">
        <v>33753</v>
      </c>
      <c r="O119" s="4">
        <v>1247</v>
      </c>
      <c r="P119" s="4">
        <v>1247</v>
      </c>
      <c r="Q119" s="3" t="s">
        <v>90</v>
      </c>
      <c r="R119" s="4">
        <v>419.6</v>
      </c>
      <c r="S119" s="3" t="s">
        <v>90</v>
      </c>
    </row>
    <row r="120" spans="1:19" hidden="1" outlineLevel="2" x14ac:dyDescent="0.2">
      <c r="A120" t="s">
        <v>0</v>
      </c>
      <c r="B120" t="s">
        <v>1</v>
      </c>
      <c r="C120" t="s">
        <v>2</v>
      </c>
      <c r="D120" t="s">
        <v>258</v>
      </c>
      <c r="E120" t="s">
        <v>259</v>
      </c>
      <c r="F120" t="s">
        <v>189</v>
      </c>
      <c r="G120" t="s">
        <v>147</v>
      </c>
      <c r="H120" t="s">
        <v>260</v>
      </c>
      <c r="I120" s="2">
        <v>3000</v>
      </c>
      <c r="J120" s="2">
        <v>-2100</v>
      </c>
      <c r="K120" s="2">
        <v>900</v>
      </c>
      <c r="L120" s="2">
        <v>0</v>
      </c>
      <c r="M120" s="2">
        <v>900</v>
      </c>
      <c r="N120" s="2">
        <v>900</v>
      </c>
      <c r="O120" s="2">
        <v>0</v>
      </c>
      <c r="P120" s="2">
        <v>0</v>
      </c>
      <c r="Q120" t="s">
        <v>8</v>
      </c>
      <c r="R120" s="2">
        <v>0</v>
      </c>
      <c r="S120" t="s">
        <v>261</v>
      </c>
    </row>
    <row r="121" spans="1:19" hidden="1" outlineLevel="2" x14ac:dyDescent="0.2">
      <c r="A121" t="s">
        <v>0</v>
      </c>
      <c r="B121" t="s">
        <v>1</v>
      </c>
      <c r="C121" t="s">
        <v>2</v>
      </c>
      <c r="D121" t="s">
        <v>258</v>
      </c>
      <c r="E121" t="s">
        <v>259</v>
      </c>
      <c r="F121" t="s">
        <v>225</v>
      </c>
      <c r="G121" t="s">
        <v>147</v>
      </c>
      <c r="H121" t="s">
        <v>226</v>
      </c>
      <c r="I121" s="2">
        <v>1500</v>
      </c>
      <c r="J121" s="2">
        <v>0</v>
      </c>
      <c r="K121" s="2">
        <v>1500</v>
      </c>
      <c r="L121" s="2">
        <v>0</v>
      </c>
      <c r="M121" s="2">
        <v>1498.5</v>
      </c>
      <c r="N121" s="2">
        <v>1498.5</v>
      </c>
      <c r="O121" s="2">
        <v>1.5</v>
      </c>
      <c r="P121" s="2">
        <v>1.5</v>
      </c>
      <c r="Q121" t="s">
        <v>8</v>
      </c>
      <c r="R121" s="2">
        <v>1.5</v>
      </c>
      <c r="S121" t="s">
        <v>262</v>
      </c>
    </row>
    <row r="122" spans="1:19" hidden="1" outlineLevel="2" x14ac:dyDescent="0.2">
      <c r="A122" t="s">
        <v>0</v>
      </c>
      <c r="B122" t="s">
        <v>1</v>
      </c>
      <c r="C122" t="s">
        <v>2</v>
      </c>
      <c r="D122" t="s">
        <v>258</v>
      </c>
      <c r="E122" t="s">
        <v>259</v>
      </c>
      <c r="F122" t="s">
        <v>192</v>
      </c>
      <c r="G122" t="s">
        <v>147</v>
      </c>
      <c r="H122" t="s">
        <v>193</v>
      </c>
      <c r="I122" s="2">
        <v>0</v>
      </c>
      <c r="J122" s="2">
        <v>3731.25</v>
      </c>
      <c r="K122" s="2">
        <v>3731.25</v>
      </c>
      <c r="L122" s="2">
        <v>0</v>
      </c>
      <c r="M122" s="2">
        <v>3730</v>
      </c>
      <c r="N122" s="2">
        <v>3730</v>
      </c>
      <c r="O122" s="2">
        <v>1.25</v>
      </c>
      <c r="P122" s="2">
        <v>1.25</v>
      </c>
      <c r="Q122" t="s">
        <v>8</v>
      </c>
      <c r="R122" s="2">
        <v>1.25</v>
      </c>
      <c r="S122" t="s">
        <v>263</v>
      </c>
    </row>
    <row r="123" spans="1:19" hidden="1" outlineLevel="2" x14ac:dyDescent="0.2">
      <c r="A123" t="s">
        <v>0</v>
      </c>
      <c r="B123" t="s">
        <v>1</v>
      </c>
      <c r="C123" t="s">
        <v>2</v>
      </c>
      <c r="D123" t="s">
        <v>258</v>
      </c>
      <c r="E123" t="s">
        <v>259</v>
      </c>
      <c r="F123" t="s">
        <v>231</v>
      </c>
      <c r="G123" t="s">
        <v>147</v>
      </c>
      <c r="H123" t="s">
        <v>41</v>
      </c>
      <c r="I123" s="2">
        <v>7750</v>
      </c>
      <c r="J123" s="2">
        <v>-250</v>
      </c>
      <c r="K123" s="2">
        <v>7500</v>
      </c>
      <c r="L123" s="2">
        <v>0</v>
      </c>
      <c r="M123" s="2">
        <v>7500</v>
      </c>
      <c r="N123" s="2">
        <v>6350</v>
      </c>
      <c r="O123" s="2">
        <v>0</v>
      </c>
      <c r="P123" s="2">
        <v>1150</v>
      </c>
      <c r="Q123" t="s">
        <v>8</v>
      </c>
      <c r="R123" s="2">
        <v>0</v>
      </c>
      <c r="S123" t="s">
        <v>264</v>
      </c>
    </row>
    <row r="124" spans="1:19" hidden="1" outlineLevel="2" x14ac:dyDescent="0.2">
      <c r="A124" t="s">
        <v>0</v>
      </c>
      <c r="B124" t="s">
        <v>1</v>
      </c>
      <c r="C124" t="s">
        <v>2</v>
      </c>
      <c r="D124" t="s">
        <v>258</v>
      </c>
      <c r="E124" t="s">
        <v>259</v>
      </c>
      <c r="F124" t="s">
        <v>207</v>
      </c>
      <c r="G124" t="s">
        <v>147</v>
      </c>
      <c r="H124" t="s">
        <v>265</v>
      </c>
      <c r="I124" s="2">
        <v>1381.25</v>
      </c>
      <c r="J124" s="2">
        <v>-1381.25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t="s">
        <v>8</v>
      </c>
      <c r="R124" s="2">
        <v>0</v>
      </c>
      <c r="S124" t="s">
        <v>266</v>
      </c>
    </row>
    <row r="125" spans="1:19" hidden="1" outlineLevel="1" x14ac:dyDescent="0.2">
      <c r="A125" s="3" t="s">
        <v>90</v>
      </c>
      <c r="B125" s="3" t="s">
        <v>90</v>
      </c>
      <c r="C125" s="3" t="s">
        <v>90</v>
      </c>
      <c r="D125" s="3" t="s">
        <v>258</v>
      </c>
      <c r="E125" s="3" t="s">
        <v>90</v>
      </c>
      <c r="F125" s="3" t="s">
        <v>90</v>
      </c>
      <c r="G125" s="3" t="s">
        <v>90</v>
      </c>
      <c r="H125" s="3" t="s">
        <v>90</v>
      </c>
      <c r="I125" s="4">
        <v>13631.25</v>
      </c>
      <c r="J125" s="3" t="s">
        <v>90</v>
      </c>
      <c r="K125" s="4">
        <v>13631.25</v>
      </c>
      <c r="L125" s="4">
        <v>0</v>
      </c>
      <c r="M125" s="4">
        <v>13628.5</v>
      </c>
      <c r="N125" s="4">
        <v>12478.5</v>
      </c>
      <c r="O125" s="4">
        <v>2.75</v>
      </c>
      <c r="P125" s="4">
        <v>1152.75</v>
      </c>
      <c r="Q125" s="3" t="s">
        <v>90</v>
      </c>
      <c r="R125" s="4">
        <v>2.75</v>
      </c>
      <c r="S125" s="3" t="s">
        <v>90</v>
      </c>
    </row>
    <row r="126" spans="1:19" hidden="1" outlineLevel="2" x14ac:dyDescent="0.2">
      <c r="A126" t="s">
        <v>0</v>
      </c>
      <c r="B126" t="s">
        <v>1</v>
      </c>
      <c r="C126" t="s">
        <v>2</v>
      </c>
      <c r="D126" t="s">
        <v>267</v>
      </c>
      <c r="E126" t="s">
        <v>268</v>
      </c>
      <c r="F126" t="s">
        <v>189</v>
      </c>
      <c r="G126" t="s">
        <v>147</v>
      </c>
      <c r="H126" t="s">
        <v>260</v>
      </c>
      <c r="I126" s="2">
        <v>0</v>
      </c>
      <c r="J126" s="2">
        <v>1000</v>
      </c>
      <c r="K126" s="2">
        <v>1000</v>
      </c>
      <c r="L126" s="2">
        <v>0</v>
      </c>
      <c r="M126" s="2">
        <v>950</v>
      </c>
      <c r="N126" s="2">
        <v>950</v>
      </c>
      <c r="O126" s="2">
        <v>50</v>
      </c>
      <c r="P126" s="2">
        <v>50</v>
      </c>
      <c r="Q126" t="s">
        <v>8</v>
      </c>
      <c r="R126" s="2">
        <v>50</v>
      </c>
      <c r="S126" t="s">
        <v>269</v>
      </c>
    </row>
    <row r="127" spans="1:19" hidden="1" outlineLevel="2" x14ac:dyDescent="0.2">
      <c r="A127" t="s">
        <v>0</v>
      </c>
      <c r="B127" t="s">
        <v>1</v>
      </c>
      <c r="C127" t="s">
        <v>2</v>
      </c>
      <c r="D127" t="s">
        <v>267</v>
      </c>
      <c r="E127" t="s">
        <v>268</v>
      </c>
      <c r="F127" t="s">
        <v>225</v>
      </c>
      <c r="G127" t="s">
        <v>147</v>
      </c>
      <c r="H127" t="s">
        <v>226</v>
      </c>
      <c r="I127" s="2">
        <v>0</v>
      </c>
      <c r="J127" s="2">
        <v>3010</v>
      </c>
      <c r="K127" s="2">
        <v>3010</v>
      </c>
      <c r="L127" s="2">
        <v>0</v>
      </c>
      <c r="M127" s="2">
        <v>3006</v>
      </c>
      <c r="N127" s="2">
        <v>3006</v>
      </c>
      <c r="O127" s="2">
        <v>4</v>
      </c>
      <c r="P127" s="2">
        <v>4</v>
      </c>
      <c r="Q127" t="s">
        <v>8</v>
      </c>
      <c r="R127" s="2">
        <v>4</v>
      </c>
      <c r="S127" t="s">
        <v>270</v>
      </c>
    </row>
    <row r="128" spans="1:19" hidden="1" outlineLevel="2" x14ac:dyDescent="0.2">
      <c r="A128" t="s">
        <v>0</v>
      </c>
      <c r="B128" t="s">
        <v>1</v>
      </c>
      <c r="C128" t="s">
        <v>2</v>
      </c>
      <c r="D128" t="s">
        <v>267</v>
      </c>
      <c r="E128" t="s">
        <v>268</v>
      </c>
      <c r="F128" t="s">
        <v>192</v>
      </c>
      <c r="G128" t="s">
        <v>147</v>
      </c>
      <c r="H128" t="s">
        <v>193</v>
      </c>
      <c r="I128" s="2">
        <v>0</v>
      </c>
      <c r="J128" s="2">
        <v>4720</v>
      </c>
      <c r="K128" s="2">
        <v>4720</v>
      </c>
      <c r="L128" s="2">
        <v>0</v>
      </c>
      <c r="M128" s="2">
        <v>4720</v>
      </c>
      <c r="N128" s="2">
        <v>4720</v>
      </c>
      <c r="O128" s="2">
        <v>0</v>
      </c>
      <c r="P128" s="2">
        <v>0</v>
      </c>
      <c r="Q128" t="s">
        <v>8</v>
      </c>
      <c r="R128" s="2">
        <v>0</v>
      </c>
      <c r="S128" t="s">
        <v>271</v>
      </c>
    </row>
    <row r="129" spans="1:19" hidden="1" outlineLevel="2" x14ac:dyDescent="0.2">
      <c r="A129" t="s">
        <v>0</v>
      </c>
      <c r="B129" t="s">
        <v>1</v>
      </c>
      <c r="C129" t="s">
        <v>2</v>
      </c>
      <c r="D129" t="s">
        <v>267</v>
      </c>
      <c r="E129" t="s">
        <v>268</v>
      </c>
      <c r="F129" t="s">
        <v>231</v>
      </c>
      <c r="G129" t="s">
        <v>147</v>
      </c>
      <c r="H129" t="s">
        <v>41</v>
      </c>
      <c r="I129" s="2">
        <v>13250</v>
      </c>
      <c r="J129" s="2">
        <v>-5750</v>
      </c>
      <c r="K129" s="2">
        <v>7500</v>
      </c>
      <c r="L129" s="2">
        <v>0</v>
      </c>
      <c r="M129" s="2">
        <v>7500</v>
      </c>
      <c r="N129" s="2">
        <v>6250</v>
      </c>
      <c r="O129" s="2">
        <v>0</v>
      </c>
      <c r="P129" s="2">
        <v>1250</v>
      </c>
      <c r="Q129" t="s">
        <v>8</v>
      </c>
      <c r="R129" s="2">
        <v>0</v>
      </c>
      <c r="S129" t="s">
        <v>272</v>
      </c>
    </row>
    <row r="130" spans="1:19" hidden="1" outlineLevel="2" x14ac:dyDescent="0.2">
      <c r="A130" t="s">
        <v>0</v>
      </c>
      <c r="B130" t="s">
        <v>1</v>
      </c>
      <c r="C130" t="s">
        <v>2</v>
      </c>
      <c r="D130" t="s">
        <v>267</v>
      </c>
      <c r="E130" t="s">
        <v>268</v>
      </c>
      <c r="F130" t="s">
        <v>160</v>
      </c>
      <c r="G130" t="s">
        <v>147</v>
      </c>
      <c r="H130" t="s">
        <v>44</v>
      </c>
      <c r="I130" s="2">
        <v>11800</v>
      </c>
      <c r="J130" s="2">
        <v>-1080</v>
      </c>
      <c r="K130" s="2">
        <v>10720</v>
      </c>
      <c r="L130" s="2">
        <v>0</v>
      </c>
      <c r="M130" s="2">
        <v>10720</v>
      </c>
      <c r="N130" s="2">
        <v>10720</v>
      </c>
      <c r="O130" s="2">
        <v>0</v>
      </c>
      <c r="P130" s="2">
        <v>0</v>
      </c>
      <c r="Q130" t="s">
        <v>8</v>
      </c>
      <c r="R130" s="2">
        <v>0</v>
      </c>
      <c r="S130" t="s">
        <v>273</v>
      </c>
    </row>
    <row r="131" spans="1:19" hidden="1" outlineLevel="2" x14ac:dyDescent="0.2">
      <c r="A131" t="s">
        <v>0</v>
      </c>
      <c r="B131" t="s">
        <v>1</v>
      </c>
      <c r="C131" t="s">
        <v>2</v>
      </c>
      <c r="D131" t="s">
        <v>267</v>
      </c>
      <c r="E131" t="s">
        <v>268</v>
      </c>
      <c r="F131" t="s">
        <v>207</v>
      </c>
      <c r="G131" t="s">
        <v>147</v>
      </c>
      <c r="H131" t="s">
        <v>265</v>
      </c>
      <c r="I131" s="2">
        <v>1200</v>
      </c>
      <c r="J131" s="2">
        <v>-1200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t="s">
        <v>8</v>
      </c>
      <c r="R131" s="2">
        <v>0</v>
      </c>
      <c r="S131" t="s">
        <v>274</v>
      </c>
    </row>
    <row r="132" spans="1:19" hidden="1" outlineLevel="2" x14ac:dyDescent="0.2">
      <c r="A132" t="s">
        <v>0</v>
      </c>
      <c r="B132" t="s">
        <v>1</v>
      </c>
      <c r="C132" t="s">
        <v>2</v>
      </c>
      <c r="D132" t="s">
        <v>267</v>
      </c>
      <c r="E132" t="s">
        <v>268</v>
      </c>
      <c r="F132" t="s">
        <v>218</v>
      </c>
      <c r="G132" t="s">
        <v>147</v>
      </c>
      <c r="H132" t="s">
        <v>71</v>
      </c>
      <c r="I132" s="2">
        <v>700</v>
      </c>
      <c r="J132" s="2">
        <v>-700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t="s">
        <v>8</v>
      </c>
      <c r="R132" s="2">
        <v>0</v>
      </c>
      <c r="S132" t="s">
        <v>275</v>
      </c>
    </row>
    <row r="133" spans="1:19" hidden="1" outlineLevel="1" x14ac:dyDescent="0.2">
      <c r="A133" s="3" t="s">
        <v>90</v>
      </c>
      <c r="B133" s="3" t="s">
        <v>90</v>
      </c>
      <c r="C133" s="3" t="s">
        <v>90</v>
      </c>
      <c r="D133" s="3" t="s">
        <v>267</v>
      </c>
      <c r="E133" s="3" t="s">
        <v>90</v>
      </c>
      <c r="F133" s="3" t="s">
        <v>90</v>
      </c>
      <c r="G133" s="3" t="s">
        <v>90</v>
      </c>
      <c r="H133" s="3" t="s">
        <v>90</v>
      </c>
      <c r="I133" s="4">
        <v>26950</v>
      </c>
      <c r="J133" s="3" t="s">
        <v>90</v>
      </c>
      <c r="K133" s="4">
        <v>26950</v>
      </c>
      <c r="L133" s="4">
        <v>0</v>
      </c>
      <c r="M133" s="4">
        <v>26896</v>
      </c>
      <c r="N133" s="4">
        <v>25646</v>
      </c>
      <c r="O133" s="4">
        <v>54</v>
      </c>
      <c r="P133" s="4">
        <v>1304</v>
      </c>
      <c r="Q133" s="3" t="s">
        <v>90</v>
      </c>
      <c r="R133" s="4">
        <v>54</v>
      </c>
      <c r="S133" s="3" t="s">
        <v>90</v>
      </c>
    </row>
    <row r="134" spans="1:19" hidden="1" outlineLevel="2" x14ac:dyDescent="0.2">
      <c r="A134" t="s">
        <v>0</v>
      </c>
      <c r="B134" t="s">
        <v>1</v>
      </c>
      <c r="C134" t="s">
        <v>2</v>
      </c>
      <c r="D134" t="s">
        <v>276</v>
      </c>
      <c r="E134" t="s">
        <v>277</v>
      </c>
      <c r="F134" t="s">
        <v>192</v>
      </c>
      <c r="G134" t="s">
        <v>147</v>
      </c>
      <c r="H134" t="s">
        <v>193</v>
      </c>
      <c r="I134" s="2">
        <v>0</v>
      </c>
      <c r="J134" s="2">
        <v>1320</v>
      </c>
      <c r="K134" s="2">
        <v>1320</v>
      </c>
      <c r="L134" s="2">
        <v>1320</v>
      </c>
      <c r="M134" s="2">
        <v>0</v>
      </c>
      <c r="N134" s="2">
        <v>0</v>
      </c>
      <c r="O134" s="2">
        <v>1320</v>
      </c>
      <c r="P134" s="2">
        <v>1320</v>
      </c>
      <c r="Q134" t="s">
        <v>8</v>
      </c>
      <c r="R134" s="2">
        <v>0</v>
      </c>
      <c r="S134" t="s">
        <v>271</v>
      </c>
    </row>
    <row r="135" spans="1:19" hidden="1" outlineLevel="2" x14ac:dyDescent="0.2">
      <c r="A135" t="s">
        <v>0</v>
      </c>
      <c r="B135" t="s">
        <v>1</v>
      </c>
      <c r="C135" t="s">
        <v>2</v>
      </c>
      <c r="D135" t="s">
        <v>276</v>
      </c>
      <c r="E135" t="s">
        <v>277</v>
      </c>
      <c r="F135" t="s">
        <v>160</v>
      </c>
      <c r="G135" t="s">
        <v>147</v>
      </c>
      <c r="H135" t="s">
        <v>44</v>
      </c>
      <c r="I135" s="2">
        <v>9858.7199999999993</v>
      </c>
      <c r="J135" s="2">
        <v>861.28</v>
      </c>
      <c r="K135" s="2">
        <v>10720</v>
      </c>
      <c r="L135" s="2">
        <v>0</v>
      </c>
      <c r="M135" s="2">
        <v>10720</v>
      </c>
      <c r="N135" s="2">
        <v>10720</v>
      </c>
      <c r="O135" s="2">
        <v>0</v>
      </c>
      <c r="P135" s="2">
        <v>0</v>
      </c>
      <c r="Q135" t="s">
        <v>8</v>
      </c>
      <c r="R135" s="2">
        <v>0</v>
      </c>
      <c r="S135" t="s">
        <v>273</v>
      </c>
    </row>
    <row r="136" spans="1:19" hidden="1" outlineLevel="2" x14ac:dyDescent="0.2">
      <c r="A136" t="s">
        <v>0</v>
      </c>
      <c r="B136" t="s">
        <v>1</v>
      </c>
      <c r="C136" t="s">
        <v>2</v>
      </c>
      <c r="D136" t="s">
        <v>276</v>
      </c>
      <c r="E136" t="s">
        <v>277</v>
      </c>
      <c r="F136" t="s">
        <v>87</v>
      </c>
      <c r="G136" t="s">
        <v>147</v>
      </c>
      <c r="H136" t="s">
        <v>88</v>
      </c>
      <c r="I136" s="2">
        <v>3581.28</v>
      </c>
      <c r="J136" s="2">
        <v>-2181.2800000000002</v>
      </c>
      <c r="K136" s="2">
        <v>1400</v>
      </c>
      <c r="L136" s="2">
        <v>412</v>
      </c>
      <c r="M136" s="2">
        <v>899</v>
      </c>
      <c r="N136" s="2">
        <v>899</v>
      </c>
      <c r="O136" s="2">
        <v>501</v>
      </c>
      <c r="P136" s="2">
        <v>501</v>
      </c>
      <c r="Q136" t="s">
        <v>8</v>
      </c>
      <c r="R136" s="2">
        <v>89</v>
      </c>
      <c r="S136" t="s">
        <v>278</v>
      </c>
    </row>
    <row r="137" spans="1:19" hidden="1" outlineLevel="1" x14ac:dyDescent="0.2">
      <c r="A137" s="3" t="s">
        <v>90</v>
      </c>
      <c r="B137" s="3" t="s">
        <v>90</v>
      </c>
      <c r="C137" s="3" t="s">
        <v>90</v>
      </c>
      <c r="D137" s="3" t="s">
        <v>276</v>
      </c>
      <c r="E137" s="3" t="s">
        <v>90</v>
      </c>
      <c r="F137" s="3" t="s">
        <v>90</v>
      </c>
      <c r="G137" s="3" t="s">
        <v>90</v>
      </c>
      <c r="H137" s="3" t="s">
        <v>90</v>
      </c>
      <c r="I137" s="4">
        <v>13440</v>
      </c>
      <c r="J137" s="3" t="s">
        <v>90</v>
      </c>
      <c r="K137" s="4">
        <v>13440</v>
      </c>
      <c r="L137" s="4">
        <v>1732</v>
      </c>
      <c r="M137" s="4">
        <v>11619</v>
      </c>
      <c r="N137" s="4">
        <v>11619</v>
      </c>
      <c r="O137" s="4">
        <v>1821</v>
      </c>
      <c r="P137" s="4">
        <v>1821</v>
      </c>
      <c r="Q137" s="3" t="s">
        <v>90</v>
      </c>
      <c r="R137" s="4">
        <v>89</v>
      </c>
      <c r="S137" s="3" t="s">
        <v>90</v>
      </c>
    </row>
    <row r="138" spans="1:19" hidden="1" outlineLevel="2" x14ac:dyDescent="0.2">
      <c r="A138" t="s">
        <v>0</v>
      </c>
      <c r="B138" t="s">
        <v>1</v>
      </c>
      <c r="C138" t="s">
        <v>2</v>
      </c>
      <c r="D138" t="s">
        <v>279</v>
      </c>
      <c r="E138" t="s">
        <v>280</v>
      </c>
      <c r="F138" t="s">
        <v>157</v>
      </c>
      <c r="G138" t="s">
        <v>147</v>
      </c>
      <c r="H138" t="s">
        <v>158</v>
      </c>
      <c r="I138" s="2">
        <v>9448.4</v>
      </c>
      <c r="J138" s="2">
        <v>0</v>
      </c>
      <c r="K138" s="2">
        <v>9448.4</v>
      </c>
      <c r="L138" s="2">
        <v>0</v>
      </c>
      <c r="M138" s="2">
        <v>9374.52</v>
      </c>
      <c r="N138" s="2">
        <v>9374.51</v>
      </c>
      <c r="O138" s="2">
        <v>73.88</v>
      </c>
      <c r="P138" s="2">
        <v>73.89</v>
      </c>
      <c r="Q138" t="s">
        <v>8</v>
      </c>
      <c r="R138" s="2">
        <v>73.88</v>
      </c>
      <c r="S138" t="s">
        <v>281</v>
      </c>
    </row>
    <row r="139" spans="1:19" hidden="1" outlineLevel="2" x14ac:dyDescent="0.2">
      <c r="A139" t="s">
        <v>0</v>
      </c>
      <c r="B139" t="s">
        <v>1</v>
      </c>
      <c r="C139" t="s">
        <v>2</v>
      </c>
      <c r="D139" t="s">
        <v>279</v>
      </c>
      <c r="E139" t="s">
        <v>280</v>
      </c>
      <c r="F139" t="s">
        <v>282</v>
      </c>
      <c r="G139" t="s">
        <v>147</v>
      </c>
      <c r="H139" t="s">
        <v>283</v>
      </c>
      <c r="I139" s="2">
        <v>3870</v>
      </c>
      <c r="J139" s="2">
        <v>0</v>
      </c>
      <c r="K139" s="2">
        <v>3870</v>
      </c>
      <c r="L139" s="2">
        <v>0</v>
      </c>
      <c r="M139" s="2">
        <v>3328.1</v>
      </c>
      <c r="N139" s="2">
        <v>3328.1</v>
      </c>
      <c r="O139" s="2">
        <v>541.9</v>
      </c>
      <c r="P139" s="2">
        <v>541.9</v>
      </c>
      <c r="Q139" t="s">
        <v>8</v>
      </c>
      <c r="R139" s="2">
        <v>541.9</v>
      </c>
      <c r="S139" t="s">
        <v>284</v>
      </c>
    </row>
    <row r="140" spans="1:19" hidden="1" outlineLevel="1" x14ac:dyDescent="0.2">
      <c r="A140" s="3" t="s">
        <v>90</v>
      </c>
      <c r="B140" s="3" t="s">
        <v>90</v>
      </c>
      <c r="C140" s="3" t="s">
        <v>90</v>
      </c>
      <c r="D140" s="3" t="s">
        <v>279</v>
      </c>
      <c r="E140" s="3" t="s">
        <v>90</v>
      </c>
      <c r="F140" s="3" t="s">
        <v>90</v>
      </c>
      <c r="G140" s="3" t="s">
        <v>90</v>
      </c>
      <c r="H140" s="3" t="s">
        <v>90</v>
      </c>
      <c r="I140" s="4">
        <v>13318.4</v>
      </c>
      <c r="J140" s="3" t="s">
        <v>90</v>
      </c>
      <c r="K140" s="4">
        <v>13318.4</v>
      </c>
      <c r="L140" s="4">
        <v>0</v>
      </c>
      <c r="M140" s="4">
        <v>12702.62</v>
      </c>
      <c r="N140" s="4">
        <v>12702.61</v>
      </c>
      <c r="O140" s="4">
        <v>615.78</v>
      </c>
      <c r="P140" s="4">
        <v>615.79</v>
      </c>
      <c r="Q140" s="3" t="s">
        <v>90</v>
      </c>
      <c r="R140" s="4">
        <v>615.78</v>
      </c>
      <c r="S140" s="3" t="s">
        <v>90</v>
      </c>
    </row>
    <row r="141" spans="1:19" hidden="1" outlineLevel="2" x14ac:dyDescent="0.2">
      <c r="A141" t="s">
        <v>0</v>
      </c>
      <c r="B141" t="s">
        <v>1</v>
      </c>
      <c r="C141" t="s">
        <v>2</v>
      </c>
      <c r="D141" t="s">
        <v>285</v>
      </c>
      <c r="E141" t="s">
        <v>286</v>
      </c>
      <c r="F141" t="s">
        <v>165</v>
      </c>
      <c r="G141" t="s">
        <v>147</v>
      </c>
      <c r="H141" t="s">
        <v>233</v>
      </c>
      <c r="I141" s="2">
        <v>5375.84</v>
      </c>
      <c r="J141" s="2">
        <v>0</v>
      </c>
      <c r="K141" s="2">
        <v>5375.84</v>
      </c>
      <c r="L141" s="2">
        <v>0</v>
      </c>
      <c r="M141" s="2">
        <v>5371.5</v>
      </c>
      <c r="N141" s="2">
        <v>5371.5</v>
      </c>
      <c r="O141" s="2">
        <v>4.34</v>
      </c>
      <c r="P141" s="2">
        <v>4.34</v>
      </c>
      <c r="Q141" t="s">
        <v>8</v>
      </c>
      <c r="R141" s="2">
        <v>4.34</v>
      </c>
      <c r="S141" t="s">
        <v>287</v>
      </c>
    </row>
    <row r="142" spans="1:19" hidden="1" outlineLevel="1" x14ac:dyDescent="0.2">
      <c r="A142" s="3" t="s">
        <v>90</v>
      </c>
      <c r="B142" s="3" t="s">
        <v>90</v>
      </c>
      <c r="C142" s="3" t="s">
        <v>90</v>
      </c>
      <c r="D142" s="3" t="s">
        <v>285</v>
      </c>
      <c r="E142" s="3" t="s">
        <v>90</v>
      </c>
      <c r="F142" s="3" t="s">
        <v>90</v>
      </c>
      <c r="G142" s="3" t="s">
        <v>90</v>
      </c>
      <c r="H142" s="3" t="s">
        <v>90</v>
      </c>
      <c r="I142" s="4">
        <v>5375.84</v>
      </c>
      <c r="J142" s="3" t="s">
        <v>90</v>
      </c>
      <c r="K142" s="4">
        <v>5375.84</v>
      </c>
      <c r="L142" s="4">
        <v>0</v>
      </c>
      <c r="M142" s="4">
        <v>5371.5</v>
      </c>
      <c r="N142" s="4">
        <v>5371.5</v>
      </c>
      <c r="O142" s="4">
        <v>4.34</v>
      </c>
      <c r="P142" s="4">
        <v>4.34</v>
      </c>
      <c r="Q142" s="3" t="s">
        <v>90</v>
      </c>
      <c r="R142" s="4">
        <v>4.34</v>
      </c>
      <c r="S142" s="3" t="s">
        <v>90</v>
      </c>
    </row>
    <row r="143" spans="1:19" hidden="1" x14ac:dyDescent="0.2">
      <c r="A143" s="5" t="s">
        <v>90</v>
      </c>
      <c r="B143" s="5" t="s">
        <v>90</v>
      </c>
      <c r="C143" s="5" t="s">
        <v>90</v>
      </c>
      <c r="D143" s="5" t="s">
        <v>90</v>
      </c>
      <c r="E143" s="5" t="s">
        <v>90</v>
      </c>
      <c r="F143" s="5" t="s">
        <v>90</v>
      </c>
      <c r="G143" s="5" t="s">
        <v>90</v>
      </c>
      <c r="H143" s="5" t="s">
        <v>90</v>
      </c>
      <c r="I143" s="14">
        <v>6578008.3200000003</v>
      </c>
      <c r="J143" s="5" t="s">
        <v>90</v>
      </c>
      <c r="K143" s="14">
        <v>7218435.0300000003</v>
      </c>
      <c r="L143" s="14">
        <v>361984.71</v>
      </c>
      <c r="M143" s="14">
        <v>6446144.54</v>
      </c>
      <c r="N143" s="14">
        <v>6332541.0199999996</v>
      </c>
      <c r="O143" s="14">
        <v>772290.49</v>
      </c>
      <c r="P143" s="14">
        <v>885894.01</v>
      </c>
      <c r="Q143" s="15" t="s">
        <v>90</v>
      </c>
      <c r="R143" s="14">
        <v>410305.78</v>
      </c>
      <c r="S143" s="15" t="s">
        <v>90</v>
      </c>
    </row>
    <row r="159" spans="11:11" x14ac:dyDescent="0.2">
      <c r="K159">
        <f>1463.05-209.35</f>
        <v>1253.7</v>
      </c>
    </row>
  </sheetData>
  <autoFilter ref="A1:S143">
    <filterColumn colId="4">
      <filters>
        <filter val="GC00A10100004D REMUNERACION PERSONAL"/>
      </filters>
    </filterColumn>
  </autoFilter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Carlos Romeo Olmedo Cruz</cp:lastModifiedBy>
  <cp:revision>1</cp:revision>
  <dcterms:created xsi:type="dcterms:W3CDTF">2024-03-05T16:49:07Z</dcterms:created>
  <dcterms:modified xsi:type="dcterms:W3CDTF">2024-06-28T19:22:40Z</dcterms:modified>
  <cp:category/>
</cp:coreProperties>
</file>